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2_ncr:500000_{5E6CF48A-A7DC-48F1-8C49-E55A7F928DEC}" xr6:coauthVersionLast="31" xr6:coauthVersionMax="31" xr10:uidLastSave="{00000000-0000-0000-0000-000000000000}"/>
  <bookViews>
    <workbookView xWindow="0" yWindow="0" windowWidth="28800" windowHeight="11625" activeTab="5" xr2:uid="{00000000-000D-0000-FFFF-FFFF00000000}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62913"/>
  <fileRecoveryPr autoRecover="0"/>
</workbook>
</file>

<file path=xl/calcChain.xml><?xml version="1.0" encoding="utf-8"?>
<calcChain xmlns="http://schemas.openxmlformats.org/spreadsheetml/2006/main">
  <c r="D53" i="6" l="1"/>
  <c r="B54" i="3"/>
  <c r="B20" i="5" s="1"/>
  <c r="B20" i="4" l="1"/>
  <c r="I5" i="5"/>
  <c r="J5" i="5" s="1"/>
  <c r="K5" i="5" s="1"/>
  <c r="L5" i="5" s="1"/>
  <c r="M17" i="5" l="1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H5" i="5" l="1"/>
  <c r="M25" i="5" l="1"/>
  <c r="L25" i="5"/>
  <c r="K25" i="5"/>
  <c r="J25" i="5"/>
  <c r="I25" i="5"/>
  <c r="H25" i="5"/>
  <c r="B25" i="5"/>
  <c r="A25" i="5"/>
  <c r="J14" i="5" l="1"/>
  <c r="J29" i="5"/>
  <c r="J31" i="5"/>
  <c r="J36" i="5"/>
  <c r="J37" i="5"/>
  <c r="J13" i="5"/>
  <c r="M29" i="5"/>
  <c r="M31" i="5"/>
  <c r="M36" i="5"/>
  <c r="M37" i="5"/>
  <c r="L29" i="5"/>
  <c r="L31" i="5"/>
  <c r="L36" i="5"/>
  <c r="L37" i="5"/>
  <c r="K29" i="5"/>
  <c r="K31" i="5"/>
  <c r="K36" i="5"/>
  <c r="K37" i="5"/>
  <c r="I29" i="5"/>
  <c r="I31" i="5"/>
  <c r="I36" i="5"/>
  <c r="I37" i="5"/>
  <c r="H14" i="5"/>
  <c r="H29" i="5"/>
  <c r="H31" i="5"/>
  <c r="H36" i="5"/>
  <c r="H37" i="5"/>
  <c r="M14" i="5"/>
  <c r="L14" i="5"/>
  <c r="K14" i="5"/>
  <c r="I14" i="5"/>
  <c r="M13" i="5"/>
  <c r="L13" i="5"/>
  <c r="K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9" i="5"/>
  <c r="L9" i="5"/>
  <c r="K9" i="5"/>
  <c r="J9" i="5"/>
  <c r="I9" i="5"/>
  <c r="H9" i="5"/>
  <c r="G9" i="5"/>
  <c r="M8" i="5"/>
  <c r="L8" i="5"/>
  <c r="K8" i="5"/>
  <c r="J8" i="5"/>
  <c r="I8" i="5"/>
  <c r="H8" i="5"/>
  <c r="M10" i="5"/>
  <c r="L10" i="5"/>
  <c r="K10" i="5"/>
  <c r="J10" i="5"/>
  <c r="I10" i="5"/>
  <c r="H10" i="5"/>
</calcChain>
</file>

<file path=xl/sharedStrings.xml><?xml version="1.0" encoding="utf-8"?>
<sst xmlns="http://schemas.openxmlformats.org/spreadsheetml/2006/main" count="1203" uniqueCount="481">
  <si>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</si>
  <si>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</si>
  <si>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</si>
  <si>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</si>
  <si>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</si>
  <si>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</si>
  <si>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</si>
  <si>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</si>
  <si>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</si>
  <si>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</si>
  <si>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</si>
  <si>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</si>
  <si>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</si>
  <si>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</si>
  <si>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</si>
  <si>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</si>
  <si>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</si>
  <si>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</si>
  <si>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</si>
  <si>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</si>
  <si>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</si>
  <si>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</si>
  <si>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</si>
  <si>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</si>
  <si>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</si>
  <si>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</si>
  <si>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</si>
  <si>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</si>
  <si>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</si>
  <si>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</si>
  <si>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</si>
  <si>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</si>
  <si>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</si>
  <si>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</si>
  <si>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</si>
  <si>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</si>
  <si>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</si>
  <si>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</si>
  <si>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</si>
  <si>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</si>
  <si>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</si>
  <si>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</si>
  <si>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</si>
  <si>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</si>
  <si>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</si>
  <si>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</si>
  <si>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</si>
  <si>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</si>
  <si>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</si>
  <si>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</si>
  <si>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</si>
  <si>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</si>
  <si>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</si>
  <si>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</si>
  <si>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</si>
  <si>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</si>
  <si>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</si>
  <si>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</si>
  <si>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</si>
  <si>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</si>
  <si>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</si>
  <si>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</si>
  <si>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</si>
  <si>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</si>
  <si>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</si>
  <si>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</si>
  <si>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</si>
  <si>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</si>
  <si>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</si>
  <si>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</si>
  <si>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</si>
  <si>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</si>
  <si>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</si>
  <si>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</si>
  <si>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</si>
  <si>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</si>
  <si>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</si>
  <si>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</si>
  <si>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</si>
  <si>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</si>
  <si>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</si>
  <si>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</si>
  <si>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</si>
  <si>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</si>
  <si>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</si>
  <si>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</si>
  <si>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</si>
  <si>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</si>
  <si>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</si>
  <si>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</si>
  <si>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</si>
  <si>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</si>
  <si>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</si>
  <si>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</si>
  <si>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</si>
  <si>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</si>
  <si>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</si>
  <si>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</si>
  <si>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</si>
  <si>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</si>
  <si>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</si>
  <si>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</si>
  <si>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</si>
  <si>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</si>
  <si>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</si>
  <si>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</si>
  <si>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</si>
  <si>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</si>
  <si>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</si>
  <si>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</si>
  <si>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</si>
  <si>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</si>
  <si>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</si>
  <si>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</si>
  <si>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</si>
  <si>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</si>
  <si>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</si>
  <si>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</si>
  <si>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</si>
  <si>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</si>
  <si>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</si>
  <si>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</si>
  <si>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</si>
  <si>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</si>
  <si>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</si>
  <si>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</si>
  <si>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</si>
  <si>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</si>
  <si>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</si>
  <si>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</si>
  <si>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</si>
  <si>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</si>
  <si>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</si>
  <si>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</si>
  <si>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</si>
  <si>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</si>
  <si>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</si>
  <si>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</si>
  <si>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</si>
  <si>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</si>
  <si>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</si>
  <si>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</si>
  <si>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</si>
  <si>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</si>
  <si>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</si>
  <si>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</si>
  <si>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</si>
  <si>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</si>
  <si>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</si>
  <si>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</si>
  <si>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</si>
  <si>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</si>
  <si>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</si>
  <si>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</si>
  <si>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</si>
  <si>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</si>
  <si>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</si>
  <si>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</si>
  <si>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</si>
  <si>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</si>
  <si>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</si>
  <si>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</si>
  <si>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</si>
  <si>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</si>
  <si>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</si>
  <si>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</si>
  <si>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</si>
  <si>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</si>
  <si>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</si>
  <si>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</si>
  <si>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</si>
  <si>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</si>
  <si>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</si>
  <si>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</si>
  <si>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</si>
  <si>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</si>
  <si>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</si>
  <si>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</si>
  <si>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</si>
  <si>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</si>
  <si>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</si>
  <si>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</si>
  <si>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</si>
  <si>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</si>
  <si>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</si>
  <si>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</si>
  <si>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</si>
  <si>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</si>
  <si>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</si>
  <si>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</si>
  <si>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</si>
  <si>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</si>
  <si>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</si>
  <si>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</si>
  <si>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</si>
  <si>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</si>
  <si>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</si>
  <si>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</si>
  <si>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</si>
  <si>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</si>
  <si>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</si>
  <si>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</si>
  <si>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</si>
  <si>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</si>
  <si>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</si>
  <si>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</si>
  <si>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</si>
  <si>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</si>
  <si>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</si>
  <si>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</si>
  <si>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</si>
  <si>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</si>
  <si>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</si>
  <si>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</si>
  <si>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</si>
  <si>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</si>
  <si>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</si>
  <si>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</si>
  <si>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</si>
  <si>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</si>
  <si>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</si>
  <si>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</si>
  <si>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</si>
  <si>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</si>
  <si>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</si>
  <si>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</si>
  <si>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</si>
  <si>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</si>
  <si>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</si>
  <si>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</si>
  <si>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</si>
  <si>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</si>
  <si>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</si>
  <si>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</si>
  <si>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</si>
  <si>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</si>
  <si>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</si>
  <si>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</si>
  <si>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</si>
  <si>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</si>
  <si>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</si>
  <si>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</si>
  <si>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</si>
  <si>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</si>
  <si>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</si>
  <si>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</si>
  <si>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</si>
  <si>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</si>
  <si>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</si>
  <si>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</si>
  <si>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</si>
  <si>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</si>
  <si>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</si>
  <si>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</si>
  <si>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</si>
  <si>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</si>
  <si>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</si>
  <si>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</si>
  <si>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</si>
  <si>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</si>
  <si>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</si>
  <si>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</si>
  <si>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</si>
  <si>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</si>
  <si>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</si>
  <si>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</si>
  <si>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</si>
  <si>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</si>
  <si>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</si>
  <si>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</si>
  <si>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</si>
  <si>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</si>
  <si>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</si>
  <si>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</si>
  <si>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</si>
  <si>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</si>
  <si>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</si>
  <si>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</si>
  <si>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</si>
  <si>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</si>
  <si>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</si>
  <si>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</si>
  <si>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</si>
  <si>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</si>
  <si>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</si>
  <si>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</si>
  <si>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</si>
  <si>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</si>
  <si>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</si>
  <si>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</si>
  <si>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</si>
  <si>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</si>
  <si>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</si>
  <si>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</si>
  <si>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</si>
  <si>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</si>
  <si>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</si>
  <si>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</si>
  <si>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</si>
  <si>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</si>
  <si>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</si>
  <si>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</si>
  <si>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</si>
  <si>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</si>
  <si>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</si>
  <si>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</si>
  <si>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</si>
  <si>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</si>
  <si>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</si>
  <si>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</si>
  <si>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</si>
  <si>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</si>
  <si>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</si>
  <si>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</si>
  <si>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</si>
  <si>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</si>
  <si>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</si>
  <si>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</si>
  <si>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</si>
  <si>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</si>
  <si>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</si>
  <si>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</si>
  <si>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</si>
  <si>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</si>
  <si>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</si>
  <si>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</si>
  <si>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</si>
  <si>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</si>
  <si>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</si>
  <si>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</si>
  <si>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</si>
  <si>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</si>
  <si>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</si>
  <si>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</si>
  <si>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</si>
  <si>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</si>
  <si>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</si>
  <si>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</si>
  <si>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</si>
  <si>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</si>
  <si>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</si>
  <si>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</si>
  <si>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</si>
  <si>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</si>
  <si>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</si>
  <si>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</si>
  <si>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</si>
  <si>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</si>
  <si>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</si>
  <si>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</si>
  <si>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</si>
  <si>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</si>
  <si>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</si>
  <si>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</si>
  <si>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</si>
  <si>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</si>
  <si>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</si>
  <si>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</si>
  <si>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</si>
  <si>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</si>
  <si>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</si>
  <si>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</si>
  <si>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</si>
  <si>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</si>
  <si>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</si>
  <si>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</si>
  <si>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</si>
  <si>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</si>
  <si>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</si>
  <si>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</si>
  <si>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</si>
  <si>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</si>
  <si>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</si>
  <si>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</si>
  <si>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</si>
  <si>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</si>
  <si>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</si>
  <si>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</si>
  <si>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</si>
  <si>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</si>
  <si>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</si>
  <si>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</si>
  <si>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</si>
  <si>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</si>
  <si>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</si>
  <si>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</si>
  <si>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</si>
  <si>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</si>
  <si>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</si>
  <si>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</si>
  <si>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</si>
  <si>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</si>
  <si>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</si>
  <si>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</si>
  <si>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</si>
  <si>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</si>
  <si>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</si>
  <si>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</si>
  <si>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</si>
  <si>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</si>
  <si>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</si>
  <si>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</si>
  <si>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</si>
  <si>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</si>
  <si>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</si>
  <si>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</si>
  <si>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</si>
  <si>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</si>
  <si>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</si>
  <si>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a=18 b=12 c=8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</si>
  <si>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</si>
  <si>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</si>
  <si>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</si>
  <si>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</si>
  <si>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</si>
  <si>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</si>
  <si>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</si>
  <si>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</si>
  <si>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</si>
  <si>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</si>
  <si>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</si>
  <si>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</si>
  <si>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</si>
  <si>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</si>
  <si>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</si>
  <si>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</si>
  <si>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</si>
  <si>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a=1     b=0 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</si>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</sst>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1" fontId="2" fillId="2" borderId="13" xfId="1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43" fontId="2" fillId="2" borderId="32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3" fontId="2" fillId="4" borderId="13" xfId="0" applyNumberFormat="1" applyFont="1" applyFill="1" applyBorder="1" applyAlignment="1">
      <alignment horizontal="center"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4" borderId="29" xfId="1" applyFont="1" applyFill="1" applyBorder="1" applyAlignment="1">
      <alignment vertical="center" wrapText="1"/>
    </xf>
    <xf numFmtId="43" fontId="2" fillId="4" borderId="50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43" fontId="2" fillId="2" borderId="30" xfId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/>
    </xf>
    <xf numFmtId="43" fontId="2" fillId="2" borderId="5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5" fillId="0" borderId="40" xfId="0" applyFont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Kablelis 2" xfId="2" xr:uid="{00000000-0005-0000-0000-000002000000}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view="pageBreakPreview" topLeftCell="A10"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32" t="s">
        <v>0</v>
      </c>
      <c r="B1" s="232"/>
      <c r="C1" s="232"/>
      <c r="D1" s="232"/>
      <c r="E1" s="232"/>
      <c r="F1" s="232"/>
    </row>
    <row r="2" spans="1:6" ht="15.75" x14ac:dyDescent="0.25">
      <c r="A2" s="46"/>
    </row>
    <row r="3" spans="1:6" ht="23.25" customHeight="1" x14ac:dyDescent="0.25">
      <c r="A3" s="233" t="s">
        <v>1</v>
      </c>
      <c r="B3" s="233"/>
      <c r="C3" s="233"/>
      <c r="D3" s="233"/>
      <c r="E3" s="233"/>
      <c r="F3" s="233"/>
    </row>
    <row r="4" spans="1:6" ht="15.75" x14ac:dyDescent="0.25">
      <c r="A4" s="42"/>
    </row>
    <row r="5" spans="1:6" ht="15.75" x14ac:dyDescent="0.25">
      <c r="A5" s="232" t="s">
        <v>2</v>
      </c>
      <c r="B5" s="232"/>
      <c r="C5" s="232"/>
      <c r="D5" s="232"/>
      <c r="E5" s="232"/>
      <c r="F5" s="232"/>
    </row>
    <row r="6" spans="1:6" ht="16.5" thickBot="1" x14ac:dyDescent="0.3">
      <c r="A6" s="18" t="s">
        <v>3</v>
      </c>
    </row>
    <row r="7" spans="1:6" ht="32.25" thickBot="1" x14ac:dyDescent="0.3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1" t="s">
        <v>9</v>
      </c>
    </row>
    <row r="8" spans="1:6" ht="34.5" customHeight="1" x14ac:dyDescent="0.25">
      <c r="A8" s="22"/>
      <c r="B8" s="23" t="s">
        <v>40</v>
      </c>
      <c r="C8" s="23"/>
      <c r="D8" s="23"/>
      <c r="E8" s="23"/>
      <c r="F8" s="24"/>
    </row>
    <row r="9" spans="1:6" ht="19.5" customHeight="1" x14ac:dyDescent="0.25">
      <c r="A9" s="238" t="s">
        <v>10</v>
      </c>
      <c r="B9" s="234" t="s">
        <v>41</v>
      </c>
      <c r="C9" s="235" t="s">
        <v>11</v>
      </c>
      <c r="D9" s="237">
        <v>0</v>
      </c>
      <c r="E9" s="237" t="s">
        <v>12</v>
      </c>
      <c r="F9" s="25" t="s">
        <v>13</v>
      </c>
    </row>
    <row r="10" spans="1:6" ht="19.5" customHeight="1" x14ac:dyDescent="0.25">
      <c r="A10" s="238"/>
      <c r="B10" s="234"/>
      <c r="C10" s="235"/>
      <c r="D10" s="237"/>
      <c r="E10" s="237"/>
      <c r="F10" s="25" t="s">
        <v>14</v>
      </c>
    </row>
    <row r="11" spans="1:6" ht="19.5" customHeight="1" x14ac:dyDescent="0.25">
      <c r="A11" s="238"/>
      <c r="B11" s="234"/>
      <c r="C11" s="235"/>
      <c r="D11" s="237"/>
      <c r="E11" s="237"/>
      <c r="F11" s="25" t="s">
        <v>15</v>
      </c>
    </row>
    <row r="12" spans="1:6" ht="19.5" customHeight="1" x14ac:dyDescent="0.25">
      <c r="A12" s="238"/>
      <c r="B12" s="234"/>
      <c r="C12" s="235"/>
      <c r="D12" s="237"/>
      <c r="E12" s="237"/>
      <c r="F12" s="25" t="s">
        <v>16</v>
      </c>
    </row>
    <row r="13" spans="1:6" ht="19.5" customHeight="1" x14ac:dyDescent="0.25">
      <c r="A13" s="238" t="s">
        <v>17</v>
      </c>
      <c r="B13" s="235" t="s">
        <v>42</v>
      </c>
      <c r="C13" s="235" t="s">
        <v>18</v>
      </c>
      <c r="D13" s="237">
        <v>0</v>
      </c>
      <c r="E13" s="237" t="s">
        <v>19</v>
      </c>
      <c r="F13" s="25" t="s">
        <v>20</v>
      </c>
    </row>
    <row r="14" spans="1:6" ht="19.5" customHeight="1" x14ac:dyDescent="0.25">
      <c r="A14" s="238"/>
      <c r="B14" s="235"/>
      <c r="C14" s="235"/>
      <c r="D14" s="237"/>
      <c r="E14" s="237"/>
      <c r="F14" s="25" t="s">
        <v>45</v>
      </c>
    </row>
    <row r="15" spans="1:6" ht="19.5" customHeight="1" x14ac:dyDescent="0.25">
      <c r="A15" s="238"/>
      <c r="B15" s="235"/>
      <c r="C15" s="235"/>
      <c r="D15" s="237"/>
      <c r="E15" s="237"/>
      <c r="F15" s="25" t="s">
        <v>21</v>
      </c>
    </row>
    <row r="16" spans="1:6" ht="19.5" customHeight="1" x14ac:dyDescent="0.25">
      <c r="A16" s="238"/>
      <c r="B16" s="235"/>
      <c r="C16" s="235"/>
      <c r="D16" s="237"/>
      <c r="E16" s="237"/>
      <c r="F16" s="25" t="s">
        <v>22</v>
      </c>
    </row>
    <row r="17" spans="1:6" ht="19.5" customHeight="1" x14ac:dyDescent="0.25">
      <c r="A17" s="238" t="s">
        <v>23</v>
      </c>
      <c r="B17" s="235" t="s">
        <v>44</v>
      </c>
      <c r="C17" s="235" t="s">
        <v>24</v>
      </c>
      <c r="D17" s="237">
        <v>0</v>
      </c>
      <c r="E17" s="237" t="s">
        <v>25</v>
      </c>
      <c r="F17" s="26" t="s">
        <v>26</v>
      </c>
    </row>
    <row r="18" spans="1:6" ht="19.5" customHeight="1" x14ac:dyDescent="0.25">
      <c r="A18" s="238"/>
      <c r="B18" s="235"/>
      <c r="C18" s="235"/>
      <c r="D18" s="237"/>
      <c r="E18" s="237"/>
      <c r="F18" s="25" t="s">
        <v>27</v>
      </c>
    </row>
    <row r="19" spans="1:6" ht="19.5" customHeight="1" x14ac:dyDescent="0.25">
      <c r="A19" s="238"/>
      <c r="B19" s="235"/>
      <c r="C19" s="235"/>
      <c r="D19" s="237"/>
      <c r="E19" s="237"/>
      <c r="F19" s="25" t="s">
        <v>28</v>
      </c>
    </row>
    <row r="20" spans="1:6" ht="19.5" customHeight="1" x14ac:dyDescent="0.25">
      <c r="A20" s="238"/>
      <c r="B20" s="235"/>
      <c r="C20" s="235"/>
      <c r="D20" s="237"/>
      <c r="E20" s="237"/>
      <c r="F20" s="25" t="s">
        <v>29</v>
      </c>
    </row>
    <row r="21" spans="1:6" ht="31.5" customHeight="1" x14ac:dyDescent="0.25">
      <c r="A21" s="44"/>
      <c r="B21" s="43" t="s">
        <v>46</v>
      </c>
      <c r="C21" s="43"/>
      <c r="D21" s="27"/>
      <c r="E21" s="43"/>
      <c r="F21" s="25"/>
    </row>
    <row r="22" spans="1:6" ht="19.5" customHeight="1" x14ac:dyDescent="0.25">
      <c r="A22" s="236" t="s">
        <v>30</v>
      </c>
      <c r="B22" s="235" t="s">
        <v>49</v>
      </c>
      <c r="C22" s="235" t="s">
        <v>31</v>
      </c>
      <c r="D22" s="237">
        <v>0</v>
      </c>
      <c r="E22" s="237" t="s">
        <v>32</v>
      </c>
      <c r="F22" s="25" t="s">
        <v>50</v>
      </c>
    </row>
    <row r="23" spans="1:6" ht="19.5" customHeight="1" x14ac:dyDescent="0.25">
      <c r="A23" s="236"/>
      <c r="B23" s="235"/>
      <c r="C23" s="235"/>
      <c r="D23" s="237"/>
      <c r="E23" s="237"/>
      <c r="F23" s="28" t="s">
        <v>51</v>
      </c>
    </row>
    <row r="24" spans="1:6" ht="19.5" customHeight="1" x14ac:dyDescent="0.25">
      <c r="A24" s="236"/>
      <c r="B24" s="235"/>
      <c r="C24" s="235"/>
      <c r="D24" s="237"/>
      <c r="E24" s="237"/>
      <c r="F24" s="28" t="s">
        <v>33</v>
      </c>
    </row>
    <row r="25" spans="1:6" ht="19.5" customHeight="1" x14ac:dyDescent="0.25">
      <c r="A25" s="236"/>
      <c r="B25" s="235"/>
      <c r="C25" s="235"/>
      <c r="D25" s="237"/>
      <c r="E25" s="237"/>
      <c r="F25" s="28" t="s">
        <v>34</v>
      </c>
    </row>
    <row r="26" spans="1:6" ht="19.5" customHeight="1" x14ac:dyDescent="0.25">
      <c r="A26" s="238" t="s">
        <v>35</v>
      </c>
      <c r="B26" s="235" t="s">
        <v>47</v>
      </c>
      <c r="C26" s="235" t="s">
        <v>36</v>
      </c>
      <c r="D26" s="237">
        <v>0</v>
      </c>
      <c r="E26" s="237" t="s">
        <v>37</v>
      </c>
      <c r="F26" s="26" t="s">
        <v>50</v>
      </c>
    </row>
    <row r="27" spans="1:6" ht="19.5" customHeight="1" x14ac:dyDescent="0.25">
      <c r="A27" s="238"/>
      <c r="B27" s="235"/>
      <c r="C27" s="235"/>
      <c r="D27" s="237"/>
      <c r="E27" s="237"/>
      <c r="F27" s="25" t="s">
        <v>48</v>
      </c>
    </row>
    <row r="28" spans="1:6" ht="19.5" customHeight="1" x14ac:dyDescent="0.25">
      <c r="A28" s="238"/>
      <c r="B28" s="235"/>
      <c r="C28" s="235"/>
      <c r="D28" s="237"/>
      <c r="E28" s="237"/>
      <c r="F28" s="25" t="s">
        <v>38</v>
      </c>
    </row>
    <row r="29" spans="1:6" ht="19.5" customHeight="1" thickBot="1" x14ac:dyDescent="0.3">
      <c r="A29" s="240"/>
      <c r="B29" s="239"/>
      <c r="C29" s="239"/>
      <c r="D29" s="241"/>
      <c r="E29" s="241"/>
      <c r="F29" s="29" t="s">
        <v>39</v>
      </c>
    </row>
  </sheetData>
  <mergeCells count="28"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</mergeCells>
  <pageMargins left="0.43307086614173229" right="0.43307086614173229" top="1.1417322834645669" bottom="0.354330708661417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topLeftCell="A61" zoomScaleNormal="100" zoomScaleSheetLayoutView="100" workbookViewId="0">
      <selection activeCell="D12" sqref="D12:D15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56" t="s">
        <v>4</v>
      </c>
      <c r="B2" s="57" t="s">
        <v>52</v>
      </c>
      <c r="C2" s="57" t="s">
        <v>6</v>
      </c>
      <c r="D2" s="211" t="s">
        <v>7</v>
      </c>
      <c r="E2" s="211" t="s">
        <v>8</v>
      </c>
      <c r="F2" s="58" t="s">
        <v>53</v>
      </c>
    </row>
    <row r="3" spans="1:6" ht="45" customHeight="1" x14ac:dyDescent="0.25">
      <c r="A3" s="59" t="s">
        <v>54</v>
      </c>
      <c r="B3" s="60" t="s">
        <v>433</v>
      </c>
      <c r="C3" s="60"/>
      <c r="D3" s="50"/>
      <c r="E3" s="50"/>
      <c r="F3" s="61"/>
    </row>
    <row r="4" spans="1:6" ht="20.100000000000001" customHeight="1" x14ac:dyDescent="0.25">
      <c r="A4" s="242" t="s">
        <v>56</v>
      </c>
      <c r="B4" s="243" t="s">
        <v>385</v>
      </c>
      <c r="C4" s="243" t="s">
        <v>57</v>
      </c>
      <c r="D4" s="244">
        <v>0</v>
      </c>
      <c r="E4" s="244" t="s">
        <v>58</v>
      </c>
      <c r="F4" s="55" t="s">
        <v>59</v>
      </c>
    </row>
    <row r="5" spans="1:6" ht="20.100000000000001" customHeight="1" x14ac:dyDescent="0.25">
      <c r="A5" s="242"/>
      <c r="B5" s="243"/>
      <c r="C5" s="243"/>
      <c r="D5" s="244"/>
      <c r="E5" s="244"/>
      <c r="F5" s="55" t="s">
        <v>60</v>
      </c>
    </row>
    <row r="6" spans="1:6" ht="20.100000000000001" customHeight="1" x14ac:dyDescent="0.25">
      <c r="A6" s="242"/>
      <c r="B6" s="243"/>
      <c r="C6" s="243"/>
      <c r="D6" s="244"/>
      <c r="E6" s="244"/>
      <c r="F6" s="62" t="s">
        <v>108</v>
      </c>
    </row>
    <row r="7" spans="1:6" ht="20.100000000000001" customHeight="1" x14ac:dyDescent="0.25">
      <c r="A7" s="242"/>
      <c r="B7" s="243"/>
      <c r="C7" s="243"/>
      <c r="D7" s="244"/>
      <c r="E7" s="244"/>
      <c r="F7" s="55" t="s">
        <v>61</v>
      </c>
    </row>
    <row r="8" spans="1:6" ht="20.100000000000001" customHeight="1" x14ac:dyDescent="0.25">
      <c r="A8" s="242" t="s">
        <v>62</v>
      </c>
      <c r="B8" s="243" t="s">
        <v>385</v>
      </c>
      <c r="C8" s="243" t="s">
        <v>63</v>
      </c>
      <c r="D8" s="244">
        <v>0</v>
      </c>
      <c r="E8" s="244" t="s">
        <v>392</v>
      </c>
      <c r="F8" s="55" t="s">
        <v>393</v>
      </c>
    </row>
    <row r="9" spans="1:6" ht="20.100000000000001" customHeight="1" x14ac:dyDescent="0.25">
      <c r="A9" s="242"/>
      <c r="B9" s="243"/>
      <c r="C9" s="243"/>
      <c r="D9" s="244"/>
      <c r="E9" s="244"/>
      <c r="F9" s="55" t="s">
        <v>394</v>
      </c>
    </row>
    <row r="10" spans="1:6" ht="20.100000000000001" customHeight="1" x14ac:dyDescent="0.25">
      <c r="A10" s="242"/>
      <c r="B10" s="243"/>
      <c r="C10" s="243"/>
      <c r="D10" s="244"/>
      <c r="E10" s="244"/>
      <c r="F10" s="55" t="s">
        <v>64</v>
      </c>
    </row>
    <row r="11" spans="1:6" ht="20.100000000000001" customHeight="1" x14ac:dyDescent="0.25">
      <c r="A11" s="242"/>
      <c r="B11" s="243"/>
      <c r="C11" s="243"/>
      <c r="D11" s="244"/>
      <c r="E11" s="244"/>
      <c r="F11" s="55" t="s">
        <v>65</v>
      </c>
    </row>
    <row r="12" spans="1:6" ht="20.100000000000001" customHeight="1" x14ac:dyDescent="0.25">
      <c r="A12" s="242" t="s">
        <v>66</v>
      </c>
      <c r="B12" s="243" t="s">
        <v>67</v>
      </c>
      <c r="C12" s="243" t="s">
        <v>68</v>
      </c>
      <c r="D12" s="244">
        <v>0</v>
      </c>
      <c r="E12" s="244" t="s">
        <v>69</v>
      </c>
      <c r="F12" s="55" t="s">
        <v>70</v>
      </c>
    </row>
    <row r="13" spans="1:6" ht="20.100000000000001" customHeight="1" x14ac:dyDescent="0.25">
      <c r="A13" s="242"/>
      <c r="B13" s="243"/>
      <c r="C13" s="243"/>
      <c r="D13" s="244"/>
      <c r="E13" s="244"/>
      <c r="F13" s="55" t="s">
        <v>71</v>
      </c>
    </row>
    <row r="14" spans="1:6" ht="20.100000000000001" customHeight="1" x14ac:dyDescent="0.25">
      <c r="A14" s="242"/>
      <c r="B14" s="243"/>
      <c r="C14" s="243"/>
      <c r="D14" s="244"/>
      <c r="E14" s="244"/>
      <c r="F14" s="55" t="s">
        <v>72</v>
      </c>
    </row>
    <row r="15" spans="1:6" ht="20.100000000000001" customHeight="1" x14ac:dyDescent="0.25">
      <c r="A15" s="242"/>
      <c r="B15" s="243"/>
      <c r="C15" s="243"/>
      <c r="D15" s="244"/>
      <c r="E15" s="244"/>
      <c r="F15" s="55" t="s">
        <v>73</v>
      </c>
    </row>
    <row r="16" spans="1:6" ht="45" customHeight="1" x14ac:dyDescent="0.25">
      <c r="A16" s="63" t="s">
        <v>74</v>
      </c>
      <c r="B16" s="64" t="s">
        <v>43</v>
      </c>
      <c r="C16" s="64"/>
      <c r="D16" s="52"/>
      <c r="E16" s="52"/>
      <c r="F16" s="55"/>
    </row>
    <row r="17" spans="1:6" ht="20.100000000000001" customHeight="1" x14ac:dyDescent="0.25">
      <c r="A17" s="242" t="s">
        <v>75</v>
      </c>
      <c r="B17" s="243" t="s">
        <v>76</v>
      </c>
      <c r="C17" s="243" t="s">
        <v>63</v>
      </c>
      <c r="D17" s="244">
        <v>0</v>
      </c>
      <c r="E17" s="244" t="s">
        <v>348</v>
      </c>
      <c r="F17" s="55" t="s">
        <v>349</v>
      </c>
    </row>
    <row r="18" spans="1:6" ht="20.100000000000001" customHeight="1" x14ac:dyDescent="0.25">
      <c r="A18" s="242"/>
      <c r="B18" s="243"/>
      <c r="C18" s="243"/>
      <c r="D18" s="244"/>
      <c r="E18" s="244"/>
      <c r="F18" s="55" t="s">
        <v>350</v>
      </c>
    </row>
    <row r="19" spans="1:6" ht="20.100000000000001" customHeight="1" x14ac:dyDescent="0.25">
      <c r="A19" s="242"/>
      <c r="B19" s="243"/>
      <c r="C19" s="243"/>
      <c r="D19" s="244"/>
      <c r="E19" s="244"/>
      <c r="F19" s="55" t="s">
        <v>351</v>
      </c>
    </row>
    <row r="20" spans="1:6" ht="39" customHeight="1" x14ac:dyDescent="0.25">
      <c r="A20" s="242"/>
      <c r="B20" s="243"/>
      <c r="C20" s="243"/>
      <c r="D20" s="244"/>
      <c r="E20" s="244"/>
      <c r="F20" s="55" t="s">
        <v>352</v>
      </c>
    </row>
    <row r="21" spans="1:6" ht="20.100000000000001" customHeight="1" x14ac:dyDescent="0.25">
      <c r="A21" s="242" t="s">
        <v>77</v>
      </c>
      <c r="B21" s="243" t="s">
        <v>76</v>
      </c>
      <c r="C21" s="243" t="s">
        <v>78</v>
      </c>
      <c r="D21" s="244">
        <v>0</v>
      </c>
      <c r="E21" s="244" t="s">
        <v>79</v>
      </c>
      <c r="F21" s="55" t="s">
        <v>80</v>
      </c>
    </row>
    <row r="22" spans="1:6" ht="20.100000000000001" customHeight="1" x14ac:dyDescent="0.25">
      <c r="A22" s="242"/>
      <c r="B22" s="243"/>
      <c r="C22" s="243"/>
      <c r="D22" s="244"/>
      <c r="E22" s="244"/>
      <c r="F22" s="55" t="s">
        <v>81</v>
      </c>
    </row>
    <row r="23" spans="1:6" ht="20.100000000000001" customHeight="1" x14ac:dyDescent="0.25">
      <c r="A23" s="242"/>
      <c r="B23" s="243"/>
      <c r="C23" s="243"/>
      <c r="D23" s="244"/>
      <c r="E23" s="244"/>
      <c r="F23" s="55" t="s">
        <v>82</v>
      </c>
    </row>
    <row r="24" spans="1:6" ht="20.100000000000001" customHeight="1" x14ac:dyDescent="0.25">
      <c r="A24" s="242"/>
      <c r="B24" s="243"/>
      <c r="C24" s="243"/>
      <c r="D24" s="244"/>
      <c r="E24" s="244"/>
      <c r="F24" s="55" t="s">
        <v>83</v>
      </c>
    </row>
    <row r="25" spans="1:6" ht="20.100000000000001" customHeight="1" x14ac:dyDescent="0.25">
      <c r="A25" s="242" t="s">
        <v>84</v>
      </c>
      <c r="B25" s="243" t="s">
        <v>85</v>
      </c>
      <c r="C25" s="243" t="s">
        <v>63</v>
      </c>
      <c r="D25" s="245"/>
      <c r="E25" s="244" t="s">
        <v>353</v>
      </c>
      <c r="F25" s="55" t="s">
        <v>323</v>
      </c>
    </row>
    <row r="26" spans="1:6" ht="20.100000000000001" customHeight="1" x14ac:dyDescent="0.25">
      <c r="A26" s="242"/>
      <c r="B26" s="243"/>
      <c r="C26" s="243"/>
      <c r="D26" s="245"/>
      <c r="E26" s="244"/>
      <c r="F26" s="55" t="s">
        <v>334</v>
      </c>
    </row>
    <row r="27" spans="1:6" ht="20.100000000000001" customHeight="1" x14ac:dyDescent="0.25">
      <c r="A27" s="242"/>
      <c r="B27" s="243"/>
      <c r="C27" s="243"/>
      <c r="D27" s="245"/>
      <c r="E27" s="244"/>
      <c r="F27" s="55" t="s">
        <v>354</v>
      </c>
    </row>
    <row r="28" spans="1:6" ht="20.100000000000001" customHeight="1" x14ac:dyDescent="0.25">
      <c r="A28" s="242"/>
      <c r="B28" s="243"/>
      <c r="C28" s="243"/>
      <c r="D28" s="245"/>
      <c r="E28" s="244"/>
      <c r="F28" s="55" t="s">
        <v>83</v>
      </c>
    </row>
    <row r="29" spans="1:6" ht="20.100000000000001" customHeight="1" x14ac:dyDescent="0.25">
      <c r="A29" s="242" t="s">
        <v>86</v>
      </c>
      <c r="B29" s="243" t="s">
        <v>87</v>
      </c>
      <c r="C29" s="243" t="s">
        <v>271</v>
      </c>
      <c r="D29" s="244">
        <v>0</v>
      </c>
      <c r="E29" s="244" t="s">
        <v>331</v>
      </c>
      <c r="F29" s="55" t="s">
        <v>333</v>
      </c>
    </row>
    <row r="30" spans="1:6" ht="20.100000000000001" customHeight="1" x14ac:dyDescent="0.25">
      <c r="A30" s="242"/>
      <c r="B30" s="243"/>
      <c r="C30" s="243"/>
      <c r="D30" s="244"/>
      <c r="E30" s="244"/>
      <c r="F30" s="55" t="s">
        <v>334</v>
      </c>
    </row>
    <row r="31" spans="1:6" ht="20.100000000000001" customHeight="1" x14ac:dyDescent="0.25">
      <c r="A31" s="242"/>
      <c r="B31" s="243"/>
      <c r="C31" s="243"/>
      <c r="D31" s="244"/>
      <c r="E31" s="244"/>
      <c r="F31" s="55" t="s">
        <v>335</v>
      </c>
    </row>
    <row r="32" spans="1:6" ht="20.100000000000001" customHeight="1" x14ac:dyDescent="0.25">
      <c r="A32" s="242"/>
      <c r="B32" s="243"/>
      <c r="C32" s="243"/>
      <c r="D32" s="244"/>
      <c r="E32" s="244"/>
      <c r="F32" s="55" t="s">
        <v>336</v>
      </c>
    </row>
    <row r="33" spans="1:6" ht="20.100000000000001" customHeight="1" x14ac:dyDescent="0.25">
      <c r="A33" s="242" t="s">
        <v>88</v>
      </c>
      <c r="B33" s="243" t="s">
        <v>87</v>
      </c>
      <c r="C33" s="243" t="s">
        <v>89</v>
      </c>
      <c r="D33" s="244">
        <v>0</v>
      </c>
      <c r="E33" s="244" t="s">
        <v>332</v>
      </c>
      <c r="F33" s="55" t="s">
        <v>337</v>
      </c>
    </row>
    <row r="34" spans="1:6" ht="20.100000000000001" customHeight="1" x14ac:dyDescent="0.25">
      <c r="A34" s="242"/>
      <c r="B34" s="243"/>
      <c r="C34" s="243"/>
      <c r="D34" s="244"/>
      <c r="E34" s="244"/>
      <c r="F34" s="55" t="s">
        <v>338</v>
      </c>
    </row>
    <row r="35" spans="1:6" ht="20.100000000000001" customHeight="1" x14ac:dyDescent="0.25">
      <c r="A35" s="242"/>
      <c r="B35" s="243"/>
      <c r="C35" s="243"/>
      <c r="D35" s="244"/>
      <c r="E35" s="244"/>
      <c r="F35" s="55" t="s">
        <v>339</v>
      </c>
    </row>
    <row r="36" spans="1:6" ht="20.100000000000001" customHeight="1" x14ac:dyDescent="0.25">
      <c r="A36" s="242"/>
      <c r="B36" s="243"/>
      <c r="C36" s="243"/>
      <c r="D36" s="244"/>
      <c r="E36" s="244"/>
      <c r="F36" s="55" t="s">
        <v>340</v>
      </c>
    </row>
    <row r="37" spans="1:6" ht="38.1" customHeight="1" x14ac:dyDescent="0.25">
      <c r="A37" s="63" t="s">
        <v>90</v>
      </c>
      <c r="B37" s="64" t="s">
        <v>49</v>
      </c>
      <c r="C37" s="64"/>
      <c r="D37" s="52"/>
      <c r="E37" s="52"/>
      <c r="F37" s="55"/>
    </row>
    <row r="38" spans="1:6" ht="26.1" customHeight="1" x14ac:dyDescent="0.25">
      <c r="A38" s="242" t="s">
        <v>91</v>
      </c>
      <c r="B38" s="249" t="s">
        <v>92</v>
      </c>
      <c r="C38" s="249" t="s">
        <v>93</v>
      </c>
      <c r="D38" s="246">
        <v>0</v>
      </c>
      <c r="E38" s="246" t="s">
        <v>421</v>
      </c>
      <c r="F38" s="55" t="s">
        <v>422</v>
      </c>
    </row>
    <row r="39" spans="1:6" ht="26.1" customHeight="1" x14ac:dyDescent="0.25">
      <c r="A39" s="242"/>
      <c r="B39" s="250"/>
      <c r="C39" s="250"/>
      <c r="D39" s="247"/>
      <c r="E39" s="247"/>
      <c r="F39" s="55" t="s">
        <v>423</v>
      </c>
    </row>
    <row r="40" spans="1:6" ht="26.1" customHeight="1" x14ac:dyDescent="0.25">
      <c r="A40" s="242"/>
      <c r="B40" s="250"/>
      <c r="C40" s="250"/>
      <c r="D40" s="247"/>
      <c r="E40" s="247"/>
      <c r="F40" s="55" t="s">
        <v>424</v>
      </c>
    </row>
    <row r="41" spans="1:6" ht="30.75" customHeight="1" x14ac:dyDescent="0.25">
      <c r="A41" s="242"/>
      <c r="B41" s="251"/>
      <c r="C41" s="251"/>
      <c r="D41" s="248"/>
      <c r="E41" s="248"/>
      <c r="F41" s="65" t="s">
        <v>425</v>
      </c>
    </row>
    <row r="42" spans="1:6" ht="20.100000000000001" customHeight="1" x14ac:dyDescent="0.25">
      <c r="A42" s="242" t="s">
        <v>94</v>
      </c>
      <c r="B42" s="243" t="s">
        <v>92</v>
      </c>
      <c r="C42" s="243" t="s">
        <v>63</v>
      </c>
      <c r="D42" s="246">
        <v>0</v>
      </c>
      <c r="E42" s="246">
        <v>4</v>
      </c>
      <c r="F42" s="55" t="s">
        <v>428</v>
      </c>
    </row>
    <row r="43" spans="1:6" ht="20.100000000000001" customHeight="1" x14ac:dyDescent="0.25">
      <c r="A43" s="242"/>
      <c r="B43" s="243"/>
      <c r="C43" s="243"/>
      <c r="D43" s="247"/>
      <c r="E43" s="247"/>
      <c r="F43" s="55" t="s">
        <v>429</v>
      </c>
    </row>
    <row r="44" spans="1:6" ht="19.5" customHeight="1" x14ac:dyDescent="0.25">
      <c r="A44" s="242"/>
      <c r="B44" s="243"/>
      <c r="C44" s="243"/>
      <c r="D44" s="247"/>
      <c r="E44" s="247"/>
      <c r="F44" s="55" t="s">
        <v>430</v>
      </c>
    </row>
    <row r="45" spans="1:6" ht="39.75" customHeight="1" x14ac:dyDescent="0.25">
      <c r="A45" s="242"/>
      <c r="B45" s="243"/>
      <c r="C45" s="243"/>
      <c r="D45" s="248"/>
      <c r="E45" s="248"/>
      <c r="F45" s="55" t="s">
        <v>431</v>
      </c>
    </row>
    <row r="46" spans="1:6" ht="45" customHeight="1" x14ac:dyDescent="0.25">
      <c r="A46" s="63" t="s">
        <v>95</v>
      </c>
      <c r="B46" s="64" t="s">
        <v>47</v>
      </c>
      <c r="C46" s="64"/>
      <c r="D46" s="52"/>
      <c r="E46" s="52"/>
      <c r="F46" s="55"/>
    </row>
    <row r="47" spans="1:6" ht="20.100000000000001" customHeight="1" x14ac:dyDescent="0.25">
      <c r="A47" s="242" t="s">
        <v>96</v>
      </c>
      <c r="B47" s="243" t="s">
        <v>97</v>
      </c>
      <c r="C47" s="243" t="s">
        <v>98</v>
      </c>
      <c r="D47" s="244">
        <v>0</v>
      </c>
      <c r="E47" s="244" t="s">
        <v>399</v>
      </c>
      <c r="F47" s="55" t="s">
        <v>400</v>
      </c>
    </row>
    <row r="48" spans="1:6" ht="20.100000000000001" customHeight="1" x14ac:dyDescent="0.25">
      <c r="A48" s="242"/>
      <c r="B48" s="243"/>
      <c r="C48" s="243"/>
      <c r="D48" s="244"/>
      <c r="E48" s="244"/>
      <c r="F48" s="55" t="s">
        <v>401</v>
      </c>
    </row>
    <row r="49" spans="1:6" ht="20.100000000000001" customHeight="1" x14ac:dyDescent="0.25">
      <c r="A49" s="242"/>
      <c r="B49" s="243"/>
      <c r="C49" s="243"/>
      <c r="D49" s="244"/>
      <c r="E49" s="244"/>
      <c r="F49" s="55" t="s">
        <v>402</v>
      </c>
    </row>
    <row r="50" spans="1:6" ht="20.100000000000001" customHeight="1" x14ac:dyDescent="0.25">
      <c r="A50" s="242"/>
      <c r="B50" s="243"/>
      <c r="C50" s="243"/>
      <c r="D50" s="244"/>
      <c r="E50" s="244"/>
      <c r="F50" s="55" t="s">
        <v>403</v>
      </c>
    </row>
    <row r="51" spans="1:6" ht="20.100000000000001" customHeight="1" x14ac:dyDescent="0.25">
      <c r="A51" s="242" t="s">
        <v>99</v>
      </c>
      <c r="B51" s="243" t="s">
        <v>97</v>
      </c>
      <c r="C51" s="243" t="s">
        <v>100</v>
      </c>
      <c r="D51" s="244">
        <v>0</v>
      </c>
      <c r="E51" s="244" t="s">
        <v>432</v>
      </c>
      <c r="F51" s="55" t="s">
        <v>323</v>
      </c>
    </row>
    <row r="52" spans="1:6" ht="20.100000000000001" customHeight="1" x14ac:dyDescent="0.25">
      <c r="A52" s="242"/>
      <c r="B52" s="243"/>
      <c r="C52" s="243"/>
      <c r="D52" s="244"/>
      <c r="E52" s="244"/>
      <c r="F52" s="55" t="s">
        <v>410</v>
      </c>
    </row>
    <row r="53" spans="1:6" ht="20.100000000000001" customHeight="1" x14ac:dyDescent="0.25">
      <c r="A53" s="242"/>
      <c r="B53" s="243"/>
      <c r="C53" s="243"/>
      <c r="D53" s="244"/>
      <c r="E53" s="244"/>
      <c r="F53" s="55" t="s">
        <v>411</v>
      </c>
    </row>
    <row r="54" spans="1:6" ht="20.100000000000001" customHeight="1" x14ac:dyDescent="0.25">
      <c r="A54" s="242"/>
      <c r="B54" s="243"/>
      <c r="C54" s="243"/>
      <c r="D54" s="244"/>
      <c r="E54" s="244"/>
      <c r="F54" s="55" t="s">
        <v>326</v>
      </c>
    </row>
    <row r="55" spans="1:6" ht="20.100000000000001" customHeight="1" x14ac:dyDescent="0.25">
      <c r="A55" s="242" t="s">
        <v>101</v>
      </c>
      <c r="B55" s="243" t="s">
        <v>97</v>
      </c>
      <c r="C55" s="243" t="s">
        <v>63</v>
      </c>
      <c r="D55" s="244">
        <v>0</v>
      </c>
      <c r="E55" s="244" t="s">
        <v>322</v>
      </c>
      <c r="F55" s="55" t="s">
        <v>323</v>
      </c>
    </row>
    <row r="56" spans="1:6" ht="20.100000000000001" customHeight="1" x14ac:dyDescent="0.25">
      <c r="A56" s="242"/>
      <c r="B56" s="243"/>
      <c r="C56" s="243"/>
      <c r="D56" s="244"/>
      <c r="E56" s="244"/>
      <c r="F56" s="55" t="s">
        <v>324</v>
      </c>
    </row>
    <row r="57" spans="1:6" ht="20.100000000000001" customHeight="1" x14ac:dyDescent="0.25">
      <c r="A57" s="242"/>
      <c r="B57" s="243"/>
      <c r="C57" s="243"/>
      <c r="D57" s="244"/>
      <c r="E57" s="244"/>
      <c r="F57" s="55" t="s">
        <v>325</v>
      </c>
    </row>
    <row r="58" spans="1:6" ht="20.100000000000001" customHeight="1" x14ac:dyDescent="0.25">
      <c r="A58" s="242"/>
      <c r="B58" s="243"/>
      <c r="C58" s="243"/>
      <c r="D58" s="244"/>
      <c r="E58" s="244"/>
      <c r="F58" s="55" t="s">
        <v>326</v>
      </c>
    </row>
    <row r="59" spans="1:6" s="210" customFormat="1" ht="20.100000000000001" customHeight="1" x14ac:dyDescent="0.25">
      <c r="A59" s="252" t="s">
        <v>102</v>
      </c>
      <c r="B59" s="253" t="s">
        <v>479</v>
      </c>
      <c r="C59" s="253" t="s">
        <v>437</v>
      </c>
      <c r="D59" s="254">
        <v>0</v>
      </c>
      <c r="E59" s="258">
        <v>6533</v>
      </c>
      <c r="F59" s="66" t="s">
        <v>457</v>
      </c>
    </row>
    <row r="60" spans="1:6" s="210" customFormat="1" ht="20.100000000000001" customHeight="1" x14ac:dyDescent="0.25">
      <c r="A60" s="252"/>
      <c r="B60" s="253"/>
      <c r="C60" s="253"/>
      <c r="D60" s="254"/>
      <c r="E60" s="254"/>
      <c r="F60" s="66" t="s">
        <v>454</v>
      </c>
    </row>
    <row r="61" spans="1:6" s="210" customFormat="1" ht="20.100000000000001" customHeight="1" x14ac:dyDescent="0.25">
      <c r="A61" s="252"/>
      <c r="B61" s="253"/>
      <c r="C61" s="253"/>
      <c r="D61" s="254"/>
      <c r="E61" s="254"/>
      <c r="F61" s="66" t="s">
        <v>455</v>
      </c>
    </row>
    <row r="62" spans="1:6" s="210" customFormat="1" ht="111.75" customHeight="1" x14ac:dyDescent="0.25">
      <c r="A62" s="252"/>
      <c r="B62" s="253"/>
      <c r="C62" s="253"/>
      <c r="D62" s="254"/>
      <c r="E62" s="254"/>
      <c r="F62" s="212" t="s">
        <v>456</v>
      </c>
    </row>
    <row r="63" spans="1:6" ht="27.95" customHeight="1" x14ac:dyDescent="0.25">
      <c r="A63" s="252" t="s">
        <v>458</v>
      </c>
      <c r="B63" s="253" t="s">
        <v>479</v>
      </c>
      <c r="C63" s="253" t="s">
        <v>459</v>
      </c>
      <c r="D63" s="254">
        <v>0</v>
      </c>
      <c r="E63" s="254">
        <v>170</v>
      </c>
      <c r="F63" s="66" t="s">
        <v>460</v>
      </c>
    </row>
    <row r="64" spans="1:6" ht="27.95" customHeight="1" x14ac:dyDescent="0.25">
      <c r="A64" s="252"/>
      <c r="B64" s="253"/>
      <c r="C64" s="253"/>
      <c r="D64" s="254"/>
      <c r="E64" s="254"/>
      <c r="F64" s="66" t="s">
        <v>463</v>
      </c>
    </row>
    <row r="65" spans="1:12" ht="27.95" customHeight="1" x14ac:dyDescent="0.25">
      <c r="A65" s="252"/>
      <c r="B65" s="253"/>
      <c r="C65" s="253"/>
      <c r="D65" s="254"/>
      <c r="E65" s="254"/>
      <c r="F65" s="66" t="s">
        <v>462</v>
      </c>
    </row>
    <row r="66" spans="1:12" ht="105" customHeight="1" x14ac:dyDescent="0.25">
      <c r="A66" s="252"/>
      <c r="B66" s="253"/>
      <c r="C66" s="253"/>
      <c r="D66" s="254"/>
      <c r="E66" s="254"/>
      <c r="F66" s="223" t="s">
        <v>461</v>
      </c>
      <c r="L66" s="1" t="s">
        <v>480</v>
      </c>
    </row>
    <row r="67" spans="1:12" s="67" customFormat="1" ht="20.100000000000001" customHeight="1" x14ac:dyDescent="0.25">
      <c r="A67" s="252" t="s">
        <v>103</v>
      </c>
      <c r="B67" s="253" t="s">
        <v>104</v>
      </c>
      <c r="C67" s="253" t="s">
        <v>105</v>
      </c>
      <c r="D67" s="254">
        <v>0</v>
      </c>
      <c r="E67" s="254" t="s">
        <v>79</v>
      </c>
      <c r="F67" s="66" t="s">
        <v>80</v>
      </c>
    </row>
    <row r="68" spans="1:12" s="67" customFormat="1" ht="20.100000000000001" customHeight="1" x14ac:dyDescent="0.25">
      <c r="A68" s="252"/>
      <c r="B68" s="253"/>
      <c r="C68" s="253"/>
      <c r="D68" s="254"/>
      <c r="E68" s="254"/>
      <c r="F68" s="66" t="s">
        <v>81</v>
      </c>
    </row>
    <row r="69" spans="1:12" s="67" customFormat="1" ht="20.100000000000001" customHeight="1" x14ac:dyDescent="0.25">
      <c r="A69" s="252"/>
      <c r="B69" s="253"/>
      <c r="C69" s="253"/>
      <c r="D69" s="254"/>
      <c r="E69" s="254"/>
      <c r="F69" s="66" t="s">
        <v>82</v>
      </c>
    </row>
    <row r="70" spans="1:12" s="67" customFormat="1" ht="20.100000000000001" customHeight="1" thickBot="1" x14ac:dyDescent="0.3">
      <c r="A70" s="252"/>
      <c r="B70" s="253"/>
      <c r="C70" s="253"/>
      <c r="D70" s="257"/>
      <c r="E70" s="254"/>
      <c r="F70" s="66" t="s">
        <v>83</v>
      </c>
    </row>
    <row r="71" spans="1:12" s="67" customFormat="1" ht="20.100000000000001" customHeight="1" x14ac:dyDescent="0.25">
      <c r="A71" s="252" t="s">
        <v>106</v>
      </c>
      <c r="B71" s="253" t="s">
        <v>104</v>
      </c>
      <c r="C71" s="253" t="s">
        <v>107</v>
      </c>
      <c r="D71" s="254">
        <v>0</v>
      </c>
      <c r="E71" s="254" t="s">
        <v>309</v>
      </c>
      <c r="F71" s="66" t="s">
        <v>310</v>
      </c>
    </row>
    <row r="72" spans="1:12" s="67" customFormat="1" ht="20.100000000000001" customHeight="1" x14ac:dyDescent="0.25">
      <c r="A72" s="252"/>
      <c r="B72" s="253"/>
      <c r="C72" s="253"/>
      <c r="D72" s="254"/>
      <c r="E72" s="254"/>
      <c r="F72" s="66" t="s">
        <v>311</v>
      </c>
    </row>
    <row r="73" spans="1:12" s="67" customFormat="1" ht="20.100000000000001" customHeight="1" x14ac:dyDescent="0.25">
      <c r="A73" s="252"/>
      <c r="B73" s="253"/>
      <c r="C73" s="253"/>
      <c r="D73" s="254"/>
      <c r="E73" s="254"/>
      <c r="F73" s="66" t="s">
        <v>312</v>
      </c>
    </row>
    <row r="74" spans="1:12" s="67" customFormat="1" ht="20.100000000000001" customHeight="1" thickBot="1" x14ac:dyDescent="0.3">
      <c r="A74" s="255"/>
      <c r="B74" s="256"/>
      <c r="C74" s="256"/>
      <c r="D74" s="257"/>
      <c r="E74" s="257"/>
      <c r="F74" s="68" t="s">
        <v>313</v>
      </c>
    </row>
  </sheetData>
  <mergeCells count="85"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  <mergeCell ref="A55:A58"/>
    <mergeCell ref="B55:B58"/>
    <mergeCell ref="C55:C58"/>
    <mergeCell ref="D55:D58"/>
    <mergeCell ref="E55:E58"/>
    <mergeCell ref="A63:A66"/>
    <mergeCell ref="B63:B66"/>
    <mergeCell ref="C63:C66"/>
    <mergeCell ref="D63:D66"/>
    <mergeCell ref="E63:E6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25:A28"/>
    <mergeCell ref="B25:B28"/>
    <mergeCell ref="C25:C28"/>
    <mergeCell ref="D25:D28"/>
    <mergeCell ref="E25:E28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4:A7"/>
    <mergeCell ref="B4:B7"/>
    <mergeCell ref="C4:C7"/>
    <mergeCell ref="D4:D7"/>
    <mergeCell ref="E4:E7"/>
  </mergeCells>
  <pageMargins left="0.43307086614173229" right="0.43307086614173229" top="1.1417322834645669" bottom="0.3543307086614173" header="0.31496062992125984" footer="0.31496062992125984"/>
  <pageSetup paperSize="9" scale="7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2"/>
  <sheetViews>
    <sheetView view="pageBreakPreview" topLeftCell="A55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16384" width="9.140625" style="1"/>
  </cols>
  <sheetData>
    <row r="1" spans="1:12" ht="15.75" x14ac:dyDescent="0.25">
      <c r="A1" s="283" t="s">
        <v>109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9" t="s">
        <v>4</v>
      </c>
      <c r="B4" s="70" t="s">
        <v>6</v>
      </c>
      <c r="C4" s="70" t="s">
        <v>111</v>
      </c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>
        <v>2020</v>
      </c>
      <c r="J4" s="70">
        <v>2021</v>
      </c>
      <c r="K4" s="70">
        <v>2022</v>
      </c>
      <c r="L4" s="71">
        <v>2023</v>
      </c>
    </row>
    <row r="5" spans="1:12" ht="21.95" customHeight="1" x14ac:dyDescent="0.25">
      <c r="A5" s="262" t="s">
        <v>112</v>
      </c>
      <c r="B5" s="265" t="s">
        <v>113</v>
      </c>
      <c r="C5" s="268"/>
      <c r="D5" s="296"/>
      <c r="E5" s="72" t="s">
        <v>114</v>
      </c>
      <c r="F5" s="72" t="s">
        <v>114</v>
      </c>
      <c r="G5" s="72" t="s">
        <v>119</v>
      </c>
      <c r="H5" s="72" t="s">
        <v>119</v>
      </c>
      <c r="I5" s="72" t="s">
        <v>124</v>
      </c>
      <c r="J5" s="296"/>
      <c r="K5" s="296"/>
      <c r="L5" s="294"/>
    </row>
    <row r="6" spans="1:12" ht="21.95" customHeight="1" x14ac:dyDescent="0.25">
      <c r="A6" s="270"/>
      <c r="B6" s="271"/>
      <c r="C6" s="272"/>
      <c r="D6" s="273"/>
      <c r="E6" s="72" t="s">
        <v>115</v>
      </c>
      <c r="F6" s="72" t="s">
        <v>117</v>
      </c>
      <c r="G6" s="72" t="s">
        <v>120</v>
      </c>
      <c r="H6" s="72" t="s">
        <v>122</v>
      </c>
      <c r="I6" s="72" t="s">
        <v>125</v>
      </c>
      <c r="J6" s="273"/>
      <c r="K6" s="273"/>
      <c r="L6" s="295"/>
    </row>
    <row r="7" spans="1:12" ht="21.95" customHeight="1" x14ac:dyDescent="0.25">
      <c r="A7" s="270"/>
      <c r="B7" s="271"/>
      <c r="C7" s="272"/>
      <c r="D7" s="273"/>
      <c r="E7" s="73" t="s">
        <v>116</v>
      </c>
      <c r="F7" s="73" t="s">
        <v>118</v>
      </c>
      <c r="G7" s="73" t="s">
        <v>121</v>
      </c>
      <c r="H7" s="73" t="s">
        <v>123</v>
      </c>
      <c r="I7" s="73" t="s">
        <v>126</v>
      </c>
      <c r="J7" s="273"/>
      <c r="K7" s="273"/>
      <c r="L7" s="295"/>
    </row>
    <row r="8" spans="1:12" ht="21.95" customHeight="1" x14ac:dyDescent="0.25">
      <c r="A8" s="270" t="s">
        <v>127</v>
      </c>
      <c r="B8" s="271" t="s">
        <v>128</v>
      </c>
      <c r="C8" s="272"/>
      <c r="D8" s="273"/>
      <c r="E8" s="74" t="s">
        <v>129</v>
      </c>
      <c r="F8" s="74" t="s">
        <v>132</v>
      </c>
      <c r="G8" s="74" t="s">
        <v>132</v>
      </c>
      <c r="H8" s="74" t="s">
        <v>132</v>
      </c>
      <c r="I8" s="74" t="s">
        <v>135</v>
      </c>
      <c r="J8" s="273"/>
      <c r="K8" s="273"/>
      <c r="L8" s="295"/>
    </row>
    <row r="9" spans="1:12" ht="21.95" customHeight="1" x14ac:dyDescent="0.25">
      <c r="A9" s="270"/>
      <c r="B9" s="271"/>
      <c r="C9" s="272"/>
      <c r="D9" s="273"/>
      <c r="E9" s="72" t="s">
        <v>130</v>
      </c>
      <c r="F9" s="72" t="s">
        <v>133</v>
      </c>
      <c r="G9" s="72" t="s">
        <v>133</v>
      </c>
      <c r="H9" s="72" t="s">
        <v>133</v>
      </c>
      <c r="I9" s="72" t="s">
        <v>136</v>
      </c>
      <c r="J9" s="273"/>
      <c r="K9" s="273"/>
      <c r="L9" s="295"/>
    </row>
    <row r="10" spans="1:12" ht="21.95" customHeight="1" x14ac:dyDescent="0.25">
      <c r="A10" s="270"/>
      <c r="B10" s="271"/>
      <c r="C10" s="272"/>
      <c r="D10" s="273"/>
      <c r="E10" s="73" t="s">
        <v>131</v>
      </c>
      <c r="F10" s="73" t="s">
        <v>134</v>
      </c>
      <c r="G10" s="73" t="s">
        <v>134</v>
      </c>
      <c r="H10" s="73" t="s">
        <v>134</v>
      </c>
      <c r="I10" s="73" t="s">
        <v>137</v>
      </c>
      <c r="J10" s="273"/>
      <c r="K10" s="273"/>
      <c r="L10" s="295"/>
    </row>
    <row r="11" spans="1:12" ht="21.95" customHeight="1" x14ac:dyDescent="0.25">
      <c r="A11" s="270" t="s">
        <v>56</v>
      </c>
      <c r="B11" s="271" t="s">
        <v>57</v>
      </c>
      <c r="C11" s="272"/>
      <c r="D11" s="273"/>
      <c r="E11" s="74" t="s">
        <v>138</v>
      </c>
      <c r="F11" s="74" t="s">
        <v>138</v>
      </c>
      <c r="G11" s="74" t="s">
        <v>141</v>
      </c>
      <c r="H11" s="74" t="s">
        <v>141</v>
      </c>
      <c r="I11" s="74" t="s">
        <v>132</v>
      </c>
      <c r="J11" s="74" t="s">
        <v>132</v>
      </c>
      <c r="K11" s="74" t="s">
        <v>132</v>
      </c>
      <c r="L11" s="74" t="s">
        <v>114</v>
      </c>
    </row>
    <row r="12" spans="1:12" ht="21.95" customHeight="1" x14ac:dyDescent="0.25">
      <c r="A12" s="270"/>
      <c r="B12" s="271"/>
      <c r="C12" s="272"/>
      <c r="D12" s="273"/>
      <c r="E12" s="72" t="s">
        <v>139</v>
      </c>
      <c r="F12" s="72" t="s">
        <v>139</v>
      </c>
      <c r="G12" s="72" t="s">
        <v>139</v>
      </c>
      <c r="H12" s="72" t="s">
        <v>139</v>
      </c>
      <c r="I12" s="72" t="s">
        <v>166</v>
      </c>
      <c r="J12" s="72" t="s">
        <v>166</v>
      </c>
      <c r="K12" s="72" t="s">
        <v>166</v>
      </c>
      <c r="L12" s="72" t="s">
        <v>115</v>
      </c>
    </row>
    <row r="13" spans="1:12" ht="21.95" customHeight="1" x14ac:dyDescent="0.25">
      <c r="A13" s="270"/>
      <c r="B13" s="271"/>
      <c r="C13" s="272"/>
      <c r="D13" s="273"/>
      <c r="E13" s="73" t="s">
        <v>140</v>
      </c>
      <c r="F13" s="73" t="s">
        <v>140</v>
      </c>
      <c r="G13" s="73" t="s">
        <v>140</v>
      </c>
      <c r="H13" s="73" t="s">
        <v>140</v>
      </c>
      <c r="I13" s="73" t="s">
        <v>140</v>
      </c>
      <c r="J13" s="73" t="s">
        <v>140</v>
      </c>
      <c r="K13" s="73" t="s">
        <v>140</v>
      </c>
      <c r="L13" s="73" t="s">
        <v>142</v>
      </c>
    </row>
    <row r="14" spans="1:12" s="76" customFormat="1" ht="21.95" customHeight="1" x14ac:dyDescent="0.25">
      <c r="A14" s="285" t="s">
        <v>62</v>
      </c>
      <c r="B14" s="286" t="s">
        <v>63</v>
      </c>
      <c r="C14" s="259"/>
      <c r="D14" s="287"/>
      <c r="E14" s="75" t="s">
        <v>138</v>
      </c>
      <c r="F14" s="75" t="s">
        <v>141</v>
      </c>
      <c r="G14" s="75" t="s">
        <v>114</v>
      </c>
      <c r="H14" s="75" t="s">
        <v>183</v>
      </c>
      <c r="I14" s="75" t="s">
        <v>386</v>
      </c>
      <c r="J14" s="75" t="s">
        <v>389</v>
      </c>
      <c r="K14" s="75" t="s">
        <v>145</v>
      </c>
      <c r="L14" s="75" t="s">
        <v>391</v>
      </c>
    </row>
    <row r="15" spans="1:12" s="76" customFormat="1" ht="21.95" customHeight="1" x14ac:dyDescent="0.25">
      <c r="A15" s="285"/>
      <c r="B15" s="286"/>
      <c r="C15" s="259"/>
      <c r="D15" s="287"/>
      <c r="E15" s="77" t="s">
        <v>139</v>
      </c>
      <c r="F15" s="77" t="s">
        <v>139</v>
      </c>
      <c r="G15" s="77" t="s">
        <v>115</v>
      </c>
      <c r="H15" s="77" t="s">
        <v>184</v>
      </c>
      <c r="I15" s="77" t="s">
        <v>387</v>
      </c>
      <c r="J15" s="77" t="s">
        <v>390</v>
      </c>
      <c r="K15" s="77" t="s">
        <v>390</v>
      </c>
      <c r="L15" s="77" t="s">
        <v>146</v>
      </c>
    </row>
    <row r="16" spans="1:12" s="76" customFormat="1" ht="21.95" customHeight="1" x14ac:dyDescent="0.25">
      <c r="A16" s="285"/>
      <c r="B16" s="286"/>
      <c r="C16" s="259"/>
      <c r="D16" s="287"/>
      <c r="E16" s="78" t="s">
        <v>140</v>
      </c>
      <c r="F16" s="78" t="s">
        <v>140</v>
      </c>
      <c r="G16" s="78" t="s">
        <v>140</v>
      </c>
      <c r="H16" s="78" t="s">
        <v>327</v>
      </c>
      <c r="I16" s="78" t="s">
        <v>388</v>
      </c>
      <c r="J16" s="78" t="s">
        <v>147</v>
      </c>
      <c r="K16" s="78" t="s">
        <v>147</v>
      </c>
      <c r="L16" s="78" t="s">
        <v>147</v>
      </c>
    </row>
    <row r="17" spans="1:12" ht="21.95" customHeight="1" x14ac:dyDescent="0.25">
      <c r="A17" s="270" t="s">
        <v>66</v>
      </c>
      <c r="B17" s="271" t="s">
        <v>68</v>
      </c>
      <c r="C17" s="272"/>
      <c r="D17" s="273"/>
      <c r="E17" s="74" t="s">
        <v>138</v>
      </c>
      <c r="F17" s="74" t="s">
        <v>138</v>
      </c>
      <c r="G17" s="74" t="s">
        <v>148</v>
      </c>
      <c r="H17" s="74" t="s">
        <v>151</v>
      </c>
      <c r="I17" s="273"/>
      <c r="J17" s="272"/>
      <c r="K17" s="272"/>
      <c r="L17" s="274"/>
    </row>
    <row r="18" spans="1:12" ht="21.95" customHeight="1" x14ac:dyDescent="0.25">
      <c r="A18" s="270"/>
      <c r="B18" s="271"/>
      <c r="C18" s="272"/>
      <c r="D18" s="273"/>
      <c r="E18" s="72" t="s">
        <v>139</v>
      </c>
      <c r="F18" s="72" t="s">
        <v>139</v>
      </c>
      <c r="G18" s="72" t="s">
        <v>149</v>
      </c>
      <c r="H18" s="72" t="s">
        <v>152</v>
      </c>
      <c r="I18" s="273"/>
      <c r="J18" s="272"/>
      <c r="K18" s="272"/>
      <c r="L18" s="274"/>
    </row>
    <row r="19" spans="1:12" ht="21.95" customHeight="1" x14ac:dyDescent="0.25">
      <c r="A19" s="270"/>
      <c r="B19" s="271"/>
      <c r="C19" s="272"/>
      <c r="D19" s="273"/>
      <c r="E19" s="79" t="s">
        <v>140</v>
      </c>
      <c r="F19" s="79" t="s">
        <v>140</v>
      </c>
      <c r="G19" s="79" t="s">
        <v>150</v>
      </c>
      <c r="H19" s="79" t="s">
        <v>153</v>
      </c>
      <c r="I19" s="273"/>
      <c r="J19" s="272"/>
      <c r="K19" s="272"/>
      <c r="L19" s="274"/>
    </row>
    <row r="20" spans="1:12" ht="21.95" customHeight="1" x14ac:dyDescent="0.25">
      <c r="A20" s="270" t="s">
        <v>154</v>
      </c>
      <c r="B20" s="271" t="s">
        <v>24</v>
      </c>
      <c r="C20" s="272"/>
      <c r="D20" s="74" t="s">
        <v>155</v>
      </c>
      <c r="E20" s="74" t="s">
        <v>158</v>
      </c>
      <c r="F20" s="74" t="s">
        <v>158</v>
      </c>
      <c r="G20" s="74" t="s">
        <v>161</v>
      </c>
      <c r="H20" s="74" t="s">
        <v>161</v>
      </c>
      <c r="I20" s="74" t="s">
        <v>141</v>
      </c>
      <c r="J20" s="272"/>
      <c r="K20" s="272"/>
      <c r="L20" s="274"/>
    </row>
    <row r="21" spans="1:12" ht="21.95" customHeight="1" x14ac:dyDescent="0.25">
      <c r="A21" s="270"/>
      <c r="B21" s="271"/>
      <c r="C21" s="272"/>
      <c r="D21" s="72" t="s">
        <v>156</v>
      </c>
      <c r="E21" s="72" t="s">
        <v>159</v>
      </c>
      <c r="F21" s="72" t="s">
        <v>159</v>
      </c>
      <c r="G21" s="72" t="s">
        <v>162</v>
      </c>
      <c r="H21" s="72" t="s">
        <v>162</v>
      </c>
      <c r="I21" s="72" t="s">
        <v>164</v>
      </c>
      <c r="J21" s="272"/>
      <c r="K21" s="272"/>
      <c r="L21" s="274"/>
    </row>
    <row r="22" spans="1:12" ht="21.95" customHeight="1" x14ac:dyDescent="0.25">
      <c r="A22" s="270"/>
      <c r="B22" s="271"/>
      <c r="C22" s="272"/>
      <c r="D22" s="73" t="s">
        <v>157</v>
      </c>
      <c r="E22" s="73" t="s">
        <v>160</v>
      </c>
      <c r="F22" s="73" t="s">
        <v>160</v>
      </c>
      <c r="G22" s="73" t="s">
        <v>163</v>
      </c>
      <c r="H22" s="73" t="s">
        <v>163</v>
      </c>
      <c r="I22" s="73" t="s">
        <v>165</v>
      </c>
      <c r="J22" s="272"/>
      <c r="K22" s="272"/>
      <c r="L22" s="274"/>
    </row>
    <row r="23" spans="1:12" ht="21.95" customHeight="1" x14ac:dyDescent="0.25">
      <c r="A23" s="270" t="s">
        <v>75</v>
      </c>
      <c r="B23" s="271" t="s">
        <v>63</v>
      </c>
      <c r="C23" s="272"/>
      <c r="D23" s="272"/>
      <c r="E23" s="74" t="s">
        <v>132</v>
      </c>
      <c r="F23" s="74" t="s">
        <v>143</v>
      </c>
      <c r="G23" s="74" t="s">
        <v>355</v>
      </c>
      <c r="H23" s="74" t="s">
        <v>306</v>
      </c>
      <c r="I23" s="74" t="s">
        <v>359</v>
      </c>
      <c r="J23" s="272"/>
      <c r="K23" s="272"/>
      <c r="L23" s="274"/>
    </row>
    <row r="24" spans="1:12" ht="21.95" customHeight="1" x14ac:dyDescent="0.25">
      <c r="A24" s="270"/>
      <c r="B24" s="271"/>
      <c r="C24" s="272"/>
      <c r="D24" s="272"/>
      <c r="E24" s="72" t="s">
        <v>166</v>
      </c>
      <c r="F24" s="72" t="s">
        <v>144</v>
      </c>
      <c r="G24" s="72" t="s">
        <v>356</v>
      </c>
      <c r="H24" s="72" t="s">
        <v>358</v>
      </c>
      <c r="I24" s="72" t="s">
        <v>360</v>
      </c>
      <c r="J24" s="272"/>
      <c r="K24" s="272"/>
      <c r="L24" s="274"/>
    </row>
    <row r="25" spans="1:12" ht="21.95" customHeight="1" x14ac:dyDescent="0.25">
      <c r="A25" s="270"/>
      <c r="B25" s="271"/>
      <c r="C25" s="272"/>
      <c r="D25" s="272"/>
      <c r="E25" s="73" t="s">
        <v>140</v>
      </c>
      <c r="F25" s="73" t="s">
        <v>142</v>
      </c>
      <c r="G25" s="73" t="s">
        <v>357</v>
      </c>
      <c r="H25" s="73" t="s">
        <v>167</v>
      </c>
      <c r="I25" s="73" t="s">
        <v>361</v>
      </c>
      <c r="J25" s="272"/>
      <c r="K25" s="272"/>
      <c r="L25" s="274"/>
    </row>
    <row r="26" spans="1:12" ht="21.95" customHeight="1" x14ac:dyDescent="0.25">
      <c r="A26" s="270" t="s">
        <v>77</v>
      </c>
      <c r="B26" s="271" t="s">
        <v>78</v>
      </c>
      <c r="C26" s="272"/>
      <c r="D26" s="74" t="s">
        <v>138</v>
      </c>
      <c r="E26" s="74" t="s">
        <v>158</v>
      </c>
      <c r="F26" s="74" t="s">
        <v>141</v>
      </c>
      <c r="G26" s="74" t="s">
        <v>170</v>
      </c>
      <c r="H26" s="74" t="s">
        <v>129</v>
      </c>
      <c r="I26" s="74" t="s">
        <v>129</v>
      </c>
      <c r="J26" s="272"/>
      <c r="K26" s="272"/>
      <c r="L26" s="274"/>
    </row>
    <row r="27" spans="1:12" ht="21.95" customHeight="1" x14ac:dyDescent="0.25">
      <c r="A27" s="270"/>
      <c r="B27" s="271"/>
      <c r="C27" s="272"/>
      <c r="D27" s="72" t="s">
        <v>139</v>
      </c>
      <c r="E27" s="72" t="s">
        <v>156</v>
      </c>
      <c r="F27" s="72" t="s">
        <v>162</v>
      </c>
      <c r="G27" s="72" t="s">
        <v>166</v>
      </c>
      <c r="H27" s="72" t="s">
        <v>172</v>
      </c>
      <c r="I27" s="72" t="s">
        <v>174</v>
      </c>
      <c r="J27" s="272"/>
      <c r="K27" s="272"/>
      <c r="L27" s="274"/>
    </row>
    <row r="28" spans="1:12" ht="21.95" customHeight="1" x14ac:dyDescent="0.25">
      <c r="A28" s="270"/>
      <c r="B28" s="271"/>
      <c r="C28" s="272"/>
      <c r="D28" s="73" t="s">
        <v>140</v>
      </c>
      <c r="E28" s="73" t="s">
        <v>168</v>
      </c>
      <c r="F28" s="73" t="s">
        <v>169</v>
      </c>
      <c r="G28" s="73" t="s">
        <v>171</v>
      </c>
      <c r="H28" s="73" t="s">
        <v>173</v>
      </c>
      <c r="I28" s="73" t="s">
        <v>173</v>
      </c>
      <c r="J28" s="272"/>
      <c r="K28" s="272"/>
      <c r="L28" s="274"/>
    </row>
    <row r="29" spans="1:12" ht="21.95" customHeight="1" x14ac:dyDescent="0.25">
      <c r="A29" s="260" t="s">
        <v>84</v>
      </c>
      <c r="B29" s="263" t="s">
        <v>63</v>
      </c>
      <c r="C29" s="266"/>
      <c r="D29" s="74" t="s">
        <v>138</v>
      </c>
      <c r="E29" s="74" t="s">
        <v>138</v>
      </c>
      <c r="F29" s="74" t="s">
        <v>138</v>
      </c>
      <c r="G29" s="74" t="s">
        <v>114</v>
      </c>
      <c r="H29" s="74" t="s">
        <v>114</v>
      </c>
      <c r="I29" s="74" t="s">
        <v>138</v>
      </c>
      <c r="J29" s="74" t="s">
        <v>141</v>
      </c>
      <c r="K29" s="80"/>
      <c r="L29" s="81"/>
    </row>
    <row r="30" spans="1:12" ht="21.95" customHeight="1" x14ac:dyDescent="0.25">
      <c r="A30" s="261"/>
      <c r="B30" s="264"/>
      <c r="C30" s="267"/>
      <c r="D30" s="72" t="s">
        <v>139</v>
      </c>
      <c r="E30" s="72" t="s">
        <v>139</v>
      </c>
      <c r="F30" s="72" t="s">
        <v>139</v>
      </c>
      <c r="G30" s="72" t="s">
        <v>115</v>
      </c>
      <c r="H30" s="72" t="s">
        <v>115</v>
      </c>
      <c r="I30" s="72" t="s">
        <v>139</v>
      </c>
      <c r="J30" s="72" t="s">
        <v>139</v>
      </c>
      <c r="K30" s="82"/>
      <c r="L30" s="83"/>
    </row>
    <row r="31" spans="1:12" ht="28.5" customHeight="1" x14ac:dyDescent="0.25">
      <c r="A31" s="262"/>
      <c r="B31" s="265"/>
      <c r="C31" s="268"/>
      <c r="D31" s="73" t="s">
        <v>140</v>
      </c>
      <c r="E31" s="73" t="s">
        <v>140</v>
      </c>
      <c r="F31" s="73" t="s">
        <v>140</v>
      </c>
      <c r="G31" s="73" t="s">
        <v>142</v>
      </c>
      <c r="H31" s="73" t="s">
        <v>142</v>
      </c>
      <c r="I31" s="73" t="s">
        <v>140</v>
      </c>
      <c r="J31" s="73" t="s">
        <v>140</v>
      </c>
      <c r="K31" s="84"/>
      <c r="L31" s="85"/>
    </row>
    <row r="32" spans="1:12" ht="21.95" customHeight="1" x14ac:dyDescent="0.25">
      <c r="A32" s="270" t="s">
        <v>86</v>
      </c>
      <c r="B32" s="271" t="s">
        <v>175</v>
      </c>
      <c r="C32" s="272"/>
      <c r="D32" s="273"/>
      <c r="E32" s="74" t="s">
        <v>138</v>
      </c>
      <c r="F32" s="74" t="s">
        <v>138</v>
      </c>
      <c r="G32" s="74" t="s">
        <v>141</v>
      </c>
      <c r="H32" s="74" t="s">
        <v>143</v>
      </c>
      <c r="I32" s="74" t="s">
        <v>132</v>
      </c>
      <c r="J32" s="272"/>
      <c r="K32" s="272"/>
      <c r="L32" s="274"/>
    </row>
    <row r="33" spans="1:12" ht="28.5" customHeight="1" x14ac:dyDescent="0.25">
      <c r="A33" s="270"/>
      <c r="B33" s="271"/>
      <c r="C33" s="272"/>
      <c r="D33" s="273"/>
      <c r="E33" s="72" t="s">
        <v>139</v>
      </c>
      <c r="F33" s="72" t="s">
        <v>139</v>
      </c>
      <c r="G33" s="72" t="s">
        <v>139</v>
      </c>
      <c r="H33" s="72" t="s">
        <v>184</v>
      </c>
      <c r="I33" s="72" t="s">
        <v>166</v>
      </c>
      <c r="J33" s="272"/>
      <c r="K33" s="272"/>
      <c r="L33" s="274"/>
    </row>
    <row r="34" spans="1:12" ht="21.95" customHeight="1" x14ac:dyDescent="0.25">
      <c r="A34" s="270"/>
      <c r="B34" s="271"/>
      <c r="C34" s="272"/>
      <c r="D34" s="273"/>
      <c r="E34" s="79" t="s">
        <v>140</v>
      </c>
      <c r="F34" s="79" t="s">
        <v>140</v>
      </c>
      <c r="G34" s="79" t="s">
        <v>140</v>
      </c>
      <c r="H34" s="79" t="s">
        <v>189</v>
      </c>
      <c r="I34" s="79" t="s">
        <v>142</v>
      </c>
      <c r="J34" s="272"/>
      <c r="K34" s="272"/>
      <c r="L34" s="274"/>
    </row>
    <row r="35" spans="1:12" ht="21.95" customHeight="1" x14ac:dyDescent="0.25">
      <c r="A35" s="270" t="s">
        <v>88</v>
      </c>
      <c r="B35" s="271" t="s">
        <v>176</v>
      </c>
      <c r="C35" s="272"/>
      <c r="D35" s="273"/>
      <c r="E35" s="74" t="s">
        <v>138</v>
      </c>
      <c r="F35" s="74" t="s">
        <v>138</v>
      </c>
      <c r="G35" s="74" t="s">
        <v>138</v>
      </c>
      <c r="H35" s="74" t="s">
        <v>114</v>
      </c>
      <c r="I35" s="273"/>
      <c r="J35" s="272"/>
      <c r="K35" s="272"/>
      <c r="L35" s="274"/>
    </row>
    <row r="36" spans="1:12" ht="21.95" customHeight="1" x14ac:dyDescent="0.25">
      <c r="A36" s="270"/>
      <c r="B36" s="271"/>
      <c r="C36" s="272"/>
      <c r="D36" s="273"/>
      <c r="E36" s="72" t="s">
        <v>139</v>
      </c>
      <c r="F36" s="72" t="s">
        <v>139</v>
      </c>
      <c r="G36" s="72" t="s">
        <v>139</v>
      </c>
      <c r="H36" s="72" t="s">
        <v>115</v>
      </c>
      <c r="I36" s="273"/>
      <c r="J36" s="272"/>
      <c r="K36" s="272"/>
      <c r="L36" s="274"/>
    </row>
    <row r="37" spans="1:12" ht="21.95" customHeight="1" x14ac:dyDescent="0.25">
      <c r="A37" s="270"/>
      <c r="B37" s="271"/>
      <c r="C37" s="272"/>
      <c r="D37" s="273"/>
      <c r="E37" s="79" t="s">
        <v>140</v>
      </c>
      <c r="F37" s="79" t="s">
        <v>140</v>
      </c>
      <c r="G37" s="79" t="s">
        <v>140</v>
      </c>
      <c r="H37" s="79" t="s">
        <v>142</v>
      </c>
      <c r="I37" s="273"/>
      <c r="J37" s="272"/>
      <c r="K37" s="272"/>
      <c r="L37" s="274"/>
    </row>
    <row r="38" spans="1:12" ht="21.95" customHeight="1" x14ac:dyDescent="0.25">
      <c r="A38" s="284" t="s">
        <v>434</v>
      </c>
      <c r="B38" s="271" t="s">
        <v>177</v>
      </c>
      <c r="C38" s="272"/>
      <c r="D38" s="74" t="s">
        <v>132</v>
      </c>
      <c r="E38" s="74" t="s">
        <v>114</v>
      </c>
      <c r="F38" s="74" t="s">
        <v>132</v>
      </c>
      <c r="G38" s="74" t="s">
        <v>114</v>
      </c>
      <c r="H38" s="74" t="s">
        <v>132</v>
      </c>
      <c r="I38" s="74" t="s">
        <v>132</v>
      </c>
      <c r="J38" s="272"/>
      <c r="K38" s="272"/>
      <c r="L38" s="274"/>
    </row>
    <row r="39" spans="1:12" ht="21.95" customHeight="1" x14ac:dyDescent="0.25">
      <c r="A39" s="284"/>
      <c r="B39" s="271"/>
      <c r="C39" s="272"/>
      <c r="D39" s="72" t="s">
        <v>166</v>
      </c>
      <c r="E39" s="72" t="s">
        <v>115</v>
      </c>
      <c r="F39" s="72" t="s">
        <v>166</v>
      </c>
      <c r="G39" s="72" t="s">
        <v>115</v>
      </c>
      <c r="H39" s="72" t="s">
        <v>166</v>
      </c>
      <c r="I39" s="72" t="s">
        <v>166</v>
      </c>
      <c r="J39" s="272"/>
      <c r="K39" s="272"/>
      <c r="L39" s="274"/>
    </row>
    <row r="40" spans="1:12" ht="21.95" customHeight="1" x14ac:dyDescent="0.25">
      <c r="A40" s="284"/>
      <c r="B40" s="271"/>
      <c r="C40" s="272"/>
      <c r="D40" s="73" t="s">
        <v>140</v>
      </c>
      <c r="E40" s="73" t="s">
        <v>142</v>
      </c>
      <c r="F40" s="73" t="s">
        <v>140</v>
      </c>
      <c r="G40" s="73" t="s">
        <v>142</v>
      </c>
      <c r="H40" s="73" t="s">
        <v>140</v>
      </c>
      <c r="I40" s="73" t="s">
        <v>140</v>
      </c>
      <c r="J40" s="272"/>
      <c r="K40" s="272"/>
      <c r="L40" s="274"/>
    </row>
    <row r="41" spans="1:12" ht="81" customHeight="1" x14ac:dyDescent="0.25">
      <c r="A41" s="86" t="s">
        <v>91</v>
      </c>
      <c r="B41" s="87" t="s">
        <v>93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2" ht="81" customHeight="1" x14ac:dyDescent="0.25">
      <c r="A42" s="86" t="s">
        <v>94</v>
      </c>
      <c r="B42" s="87" t="s">
        <v>63</v>
      </c>
      <c r="C42" s="88"/>
      <c r="D42" s="88"/>
      <c r="E42" s="90"/>
      <c r="F42" s="88"/>
      <c r="G42" s="91" t="s">
        <v>426</v>
      </c>
      <c r="H42" s="91" t="s">
        <v>427</v>
      </c>
      <c r="I42" s="91" t="s">
        <v>427</v>
      </c>
      <c r="J42" s="88"/>
      <c r="K42" s="88"/>
      <c r="L42" s="88"/>
    </row>
    <row r="43" spans="1:12" ht="21.75" customHeight="1" x14ac:dyDescent="0.25">
      <c r="A43" s="284" t="s">
        <v>435</v>
      </c>
      <c r="B43" s="271" t="s">
        <v>36</v>
      </c>
      <c r="C43" s="272"/>
      <c r="D43" s="74" t="s">
        <v>178</v>
      </c>
      <c r="E43" s="74" t="s">
        <v>178</v>
      </c>
      <c r="F43" s="74" t="s">
        <v>143</v>
      </c>
      <c r="G43" s="74" t="s">
        <v>180</v>
      </c>
      <c r="H43" s="74" t="s">
        <v>183</v>
      </c>
      <c r="I43" s="74" t="s">
        <v>148</v>
      </c>
      <c r="J43" s="272"/>
      <c r="K43" s="272"/>
      <c r="L43" s="274"/>
    </row>
    <row r="44" spans="1:12" ht="21.75" customHeight="1" x14ac:dyDescent="0.25">
      <c r="A44" s="284"/>
      <c r="B44" s="271"/>
      <c r="C44" s="272"/>
      <c r="D44" s="72" t="s">
        <v>120</v>
      </c>
      <c r="E44" s="72" t="s">
        <v>120</v>
      </c>
      <c r="F44" s="72" t="s">
        <v>144</v>
      </c>
      <c r="G44" s="72" t="s">
        <v>181</v>
      </c>
      <c r="H44" s="72" t="s">
        <v>184</v>
      </c>
      <c r="I44" s="72" t="s">
        <v>186</v>
      </c>
      <c r="J44" s="272"/>
      <c r="K44" s="272"/>
      <c r="L44" s="274"/>
    </row>
    <row r="45" spans="1:12" ht="21.95" customHeight="1" x14ac:dyDescent="0.25">
      <c r="A45" s="284"/>
      <c r="B45" s="271"/>
      <c r="C45" s="272"/>
      <c r="D45" s="73" t="s">
        <v>142</v>
      </c>
      <c r="E45" s="73" t="s">
        <v>142</v>
      </c>
      <c r="F45" s="73" t="s">
        <v>179</v>
      </c>
      <c r="G45" s="73" t="s">
        <v>182</v>
      </c>
      <c r="H45" s="73" t="s">
        <v>185</v>
      </c>
      <c r="I45" s="73" t="s">
        <v>187</v>
      </c>
      <c r="J45" s="272"/>
      <c r="K45" s="272"/>
      <c r="L45" s="274"/>
    </row>
    <row r="46" spans="1:12" ht="81" customHeight="1" x14ac:dyDescent="0.25">
      <c r="A46" s="86" t="s">
        <v>96</v>
      </c>
      <c r="B46" s="87" t="s">
        <v>98</v>
      </c>
      <c r="C46" s="88"/>
      <c r="D46" s="88"/>
      <c r="E46" s="88"/>
      <c r="F46" s="91" t="s">
        <v>406</v>
      </c>
      <c r="G46" s="91" t="s">
        <v>407</v>
      </c>
      <c r="H46" s="91" t="s">
        <v>408</v>
      </c>
      <c r="I46" s="91" t="s">
        <v>409</v>
      </c>
      <c r="J46" s="88"/>
      <c r="K46" s="88"/>
      <c r="L46" s="89"/>
    </row>
    <row r="47" spans="1:12" ht="81" customHeight="1" x14ac:dyDescent="0.25">
      <c r="A47" s="86" t="s">
        <v>99</v>
      </c>
      <c r="B47" s="87" t="s">
        <v>100</v>
      </c>
      <c r="C47" s="88"/>
      <c r="D47" s="88"/>
      <c r="E47" s="88"/>
      <c r="F47" s="88"/>
      <c r="G47" s="91" t="s">
        <v>412</v>
      </c>
      <c r="H47" s="91" t="s">
        <v>413</v>
      </c>
      <c r="I47" s="91" t="s">
        <v>414</v>
      </c>
      <c r="J47" s="88"/>
      <c r="K47" s="88"/>
      <c r="L47" s="89"/>
    </row>
    <row r="48" spans="1:12" s="92" customFormat="1" ht="21.95" customHeight="1" x14ac:dyDescent="0.25">
      <c r="A48" s="285" t="s">
        <v>101</v>
      </c>
      <c r="B48" s="286" t="s">
        <v>63</v>
      </c>
      <c r="C48" s="259"/>
      <c r="D48" s="75"/>
      <c r="E48" s="74" t="s">
        <v>138</v>
      </c>
      <c r="F48" s="75" t="s">
        <v>132</v>
      </c>
      <c r="G48" s="75" t="s">
        <v>143</v>
      </c>
      <c r="H48" s="75" t="s">
        <v>143</v>
      </c>
      <c r="I48" s="75" t="s">
        <v>148</v>
      </c>
      <c r="J48" s="259"/>
      <c r="K48" s="259"/>
      <c r="L48" s="269"/>
    </row>
    <row r="49" spans="1:12" s="92" customFormat="1" ht="21.95" customHeight="1" x14ac:dyDescent="0.25">
      <c r="A49" s="285"/>
      <c r="B49" s="286"/>
      <c r="C49" s="259"/>
      <c r="D49" s="77"/>
      <c r="E49" s="72" t="s">
        <v>139</v>
      </c>
      <c r="F49" s="77" t="s">
        <v>166</v>
      </c>
      <c r="G49" s="77" t="s">
        <v>184</v>
      </c>
      <c r="H49" s="77" t="s">
        <v>184</v>
      </c>
      <c r="I49" s="77" t="s">
        <v>152</v>
      </c>
      <c r="J49" s="259"/>
      <c r="K49" s="259"/>
      <c r="L49" s="269"/>
    </row>
    <row r="50" spans="1:12" s="92" customFormat="1" ht="21.95" customHeight="1" x14ac:dyDescent="0.25">
      <c r="A50" s="285"/>
      <c r="B50" s="286"/>
      <c r="C50" s="259"/>
      <c r="D50" s="78"/>
      <c r="E50" s="73" t="s">
        <v>140</v>
      </c>
      <c r="F50" s="78" t="s">
        <v>140</v>
      </c>
      <c r="G50" s="78" t="s">
        <v>327</v>
      </c>
      <c r="H50" s="78" t="s">
        <v>327</v>
      </c>
      <c r="I50" s="78" t="s">
        <v>150</v>
      </c>
      <c r="J50" s="259"/>
      <c r="K50" s="259"/>
      <c r="L50" s="269"/>
    </row>
    <row r="51" spans="1:12" s="209" customFormat="1" ht="21.95" customHeight="1" x14ac:dyDescent="0.25">
      <c r="A51" s="291" t="s">
        <v>102</v>
      </c>
      <c r="B51" s="302" t="s">
        <v>437</v>
      </c>
      <c r="C51" s="299"/>
      <c r="D51" s="297"/>
      <c r="E51" s="297"/>
      <c r="F51" s="288"/>
      <c r="G51" s="93" t="s">
        <v>440</v>
      </c>
      <c r="H51" s="213" t="s">
        <v>441</v>
      </c>
      <c r="I51" s="93" t="s">
        <v>442</v>
      </c>
      <c r="J51" s="94" t="s">
        <v>443</v>
      </c>
      <c r="K51" s="93" t="s">
        <v>444</v>
      </c>
      <c r="L51" s="93"/>
    </row>
    <row r="52" spans="1:12" s="209" customFormat="1" ht="21.95" customHeight="1" x14ac:dyDescent="0.25">
      <c r="A52" s="292"/>
      <c r="B52" s="303"/>
      <c r="C52" s="300"/>
      <c r="D52" s="298"/>
      <c r="E52" s="298"/>
      <c r="F52" s="289"/>
      <c r="G52" s="94" t="s">
        <v>445</v>
      </c>
      <c r="H52" s="94" t="s">
        <v>446</v>
      </c>
      <c r="I52" s="94" t="s">
        <v>447</v>
      </c>
      <c r="J52" s="94" t="s">
        <v>448</v>
      </c>
      <c r="K52" s="214" t="s">
        <v>449</v>
      </c>
      <c r="L52" s="94"/>
    </row>
    <row r="53" spans="1:12" s="209" customFormat="1" ht="33.75" customHeight="1" thickBot="1" x14ac:dyDescent="0.3">
      <c r="A53" s="293"/>
      <c r="B53" s="304"/>
      <c r="C53" s="301"/>
      <c r="D53" s="290"/>
      <c r="E53" s="290"/>
      <c r="F53" s="290"/>
      <c r="G53" s="95" t="s">
        <v>450</v>
      </c>
      <c r="H53" s="95" t="s">
        <v>451</v>
      </c>
      <c r="I53" s="95" t="s">
        <v>452</v>
      </c>
      <c r="J53" s="95" t="s">
        <v>453</v>
      </c>
      <c r="K53" s="95" t="s">
        <v>357</v>
      </c>
      <c r="L53" s="95"/>
    </row>
    <row r="54" spans="1:12" s="209" customFormat="1" ht="33.75" customHeight="1" x14ac:dyDescent="0.25">
      <c r="A54" s="291" t="s">
        <v>458</v>
      </c>
      <c r="B54" s="302" t="str">
        <f>'2 lentelė'!$C$63</f>
        <v>Tuberkulioze sergantys pacientai, kuriems buvo suteiktos socialinės paramos priemonės (maisto talonų dalijimas) tuberkuliozės ambulatorinio gydymo metu</v>
      </c>
      <c r="C54" s="299"/>
      <c r="D54" s="297"/>
      <c r="E54" s="297"/>
      <c r="F54" s="288"/>
      <c r="G54" s="221" t="s">
        <v>465</v>
      </c>
      <c r="H54" s="213" t="s">
        <v>466</v>
      </c>
      <c r="I54" s="221" t="s">
        <v>467</v>
      </c>
      <c r="J54" s="222" t="s">
        <v>468</v>
      </c>
      <c r="K54" s="221" t="s">
        <v>469</v>
      </c>
      <c r="L54" s="221"/>
    </row>
    <row r="55" spans="1:12" s="209" customFormat="1" ht="33.75" customHeight="1" x14ac:dyDescent="0.25">
      <c r="A55" s="292"/>
      <c r="B55" s="303"/>
      <c r="C55" s="300"/>
      <c r="D55" s="298"/>
      <c r="E55" s="298"/>
      <c r="F55" s="289"/>
      <c r="G55" s="222" t="s">
        <v>471</v>
      </c>
      <c r="H55" s="222" t="s">
        <v>475</v>
      </c>
      <c r="I55" s="222" t="s">
        <v>476</v>
      </c>
      <c r="J55" s="222" t="s">
        <v>477</v>
      </c>
      <c r="K55" s="214" t="s">
        <v>478</v>
      </c>
      <c r="L55" s="222"/>
    </row>
    <row r="56" spans="1:12" s="209" customFormat="1" ht="33.75" customHeight="1" thickBot="1" x14ac:dyDescent="0.3">
      <c r="A56" s="293"/>
      <c r="B56" s="304"/>
      <c r="C56" s="301"/>
      <c r="D56" s="290"/>
      <c r="E56" s="290"/>
      <c r="F56" s="290"/>
      <c r="G56" s="95" t="s">
        <v>470</v>
      </c>
      <c r="H56" s="95" t="s">
        <v>472</v>
      </c>
      <c r="I56" s="95" t="s">
        <v>473</v>
      </c>
      <c r="J56" s="95" t="s">
        <v>473</v>
      </c>
      <c r="K56" s="95" t="s">
        <v>474</v>
      </c>
      <c r="L56" s="95"/>
    </row>
    <row r="57" spans="1:12" s="67" customFormat="1" ht="21.95" customHeight="1" x14ac:dyDescent="0.25">
      <c r="A57" s="279" t="s">
        <v>103</v>
      </c>
      <c r="B57" s="281" t="s">
        <v>105</v>
      </c>
      <c r="C57" s="275"/>
      <c r="D57" s="275"/>
      <c r="E57" s="93" t="s">
        <v>138</v>
      </c>
      <c r="F57" s="93" t="s">
        <v>138</v>
      </c>
      <c r="G57" s="93" t="s">
        <v>138</v>
      </c>
      <c r="H57" s="93" t="s">
        <v>114</v>
      </c>
      <c r="I57" s="93" t="s">
        <v>180</v>
      </c>
      <c r="J57" s="275"/>
      <c r="K57" s="275"/>
      <c r="L57" s="277"/>
    </row>
    <row r="58" spans="1:12" s="67" customFormat="1" ht="21.95" customHeight="1" x14ac:dyDescent="0.25">
      <c r="A58" s="279"/>
      <c r="B58" s="281"/>
      <c r="C58" s="275"/>
      <c r="D58" s="275"/>
      <c r="E58" s="94" t="s">
        <v>139</v>
      </c>
      <c r="F58" s="94" t="s">
        <v>139</v>
      </c>
      <c r="G58" s="94" t="s">
        <v>139</v>
      </c>
      <c r="H58" s="94" t="s">
        <v>115</v>
      </c>
      <c r="I58" s="94" t="s">
        <v>188</v>
      </c>
      <c r="J58" s="275"/>
      <c r="K58" s="275"/>
      <c r="L58" s="277"/>
    </row>
    <row r="59" spans="1:12" s="67" customFormat="1" ht="21.95" customHeight="1" thickBot="1" x14ac:dyDescent="0.3">
      <c r="A59" s="280"/>
      <c r="B59" s="282"/>
      <c r="C59" s="276"/>
      <c r="D59" s="276"/>
      <c r="E59" s="95" t="s">
        <v>140</v>
      </c>
      <c r="F59" s="95" t="s">
        <v>140</v>
      </c>
      <c r="G59" s="95" t="s">
        <v>140</v>
      </c>
      <c r="H59" s="95" t="s">
        <v>142</v>
      </c>
      <c r="I59" s="95" t="s">
        <v>150</v>
      </c>
      <c r="J59" s="276"/>
      <c r="K59" s="276"/>
      <c r="L59" s="278"/>
    </row>
    <row r="60" spans="1:12" s="67" customFormat="1" ht="21.95" customHeight="1" x14ac:dyDescent="0.25">
      <c r="A60" s="279" t="s">
        <v>106</v>
      </c>
      <c r="B60" s="281" t="s">
        <v>107</v>
      </c>
      <c r="C60" s="275"/>
      <c r="D60" s="275"/>
      <c r="E60" s="93" t="s">
        <v>138</v>
      </c>
      <c r="F60" s="93" t="s">
        <v>138</v>
      </c>
      <c r="G60" s="93" t="s">
        <v>145</v>
      </c>
      <c r="H60" s="93" t="s">
        <v>314</v>
      </c>
      <c r="I60" s="93" t="s">
        <v>315</v>
      </c>
      <c r="J60" s="275"/>
      <c r="K60" s="275"/>
      <c r="L60" s="277"/>
    </row>
    <row r="61" spans="1:12" s="67" customFormat="1" ht="21.95" customHeight="1" x14ac:dyDescent="0.25">
      <c r="A61" s="279"/>
      <c r="B61" s="281"/>
      <c r="C61" s="275"/>
      <c r="D61" s="275"/>
      <c r="E61" s="94" t="s">
        <v>139</v>
      </c>
      <c r="F61" s="94" t="s">
        <v>139</v>
      </c>
      <c r="G61" s="94" t="s">
        <v>139</v>
      </c>
      <c r="H61" s="94" t="s">
        <v>316</v>
      </c>
      <c r="I61" s="94" t="s">
        <v>317</v>
      </c>
      <c r="J61" s="275"/>
      <c r="K61" s="275"/>
      <c r="L61" s="277"/>
    </row>
    <row r="62" spans="1:12" s="67" customFormat="1" ht="21.95" customHeight="1" thickBot="1" x14ac:dyDescent="0.3">
      <c r="A62" s="280"/>
      <c r="B62" s="282"/>
      <c r="C62" s="276"/>
      <c r="D62" s="276"/>
      <c r="E62" s="95" t="s">
        <v>140</v>
      </c>
      <c r="F62" s="95" t="s">
        <v>140</v>
      </c>
      <c r="G62" s="95" t="s">
        <v>140</v>
      </c>
      <c r="H62" s="95" t="s">
        <v>318</v>
      </c>
      <c r="I62" s="95" t="s">
        <v>319</v>
      </c>
      <c r="J62" s="276"/>
      <c r="K62" s="276"/>
      <c r="L62" s="278"/>
    </row>
  </sheetData>
  <mergeCells count="112"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K57:K59"/>
    <mergeCell ref="L57:L59"/>
    <mergeCell ref="A60:A62"/>
    <mergeCell ref="B60:B62"/>
    <mergeCell ref="C60:C62"/>
    <mergeCell ref="D60:D62"/>
    <mergeCell ref="J60:J62"/>
    <mergeCell ref="K60:K62"/>
    <mergeCell ref="L60:L62"/>
    <mergeCell ref="A57:A59"/>
    <mergeCell ref="B57:B59"/>
    <mergeCell ref="C57:C59"/>
    <mergeCell ref="D57:D59"/>
    <mergeCell ref="J57:J59"/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"/>
  <sheetViews>
    <sheetView view="pageBreakPreview" zoomScaleNormal="100" zoomScaleSheetLayoutView="100" workbookViewId="0">
      <selection activeCell="G25" sqref="G25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3.5703125" style="1" customWidth="1"/>
    <col min="10" max="10" width="14.85546875" style="1" customWidth="1"/>
    <col min="11" max="11" width="13.42578125" style="1" customWidth="1"/>
    <col min="12" max="12" width="12.7109375" style="1" customWidth="1"/>
    <col min="13" max="13" width="15.28515625" style="1" customWidth="1"/>
    <col min="14" max="14" width="14.42578125" style="1" bestFit="1" customWidth="1"/>
    <col min="15" max="16384" width="9.140625" style="1"/>
  </cols>
  <sheetData>
    <row r="1" spans="1:14" ht="15.75" x14ac:dyDescent="0.25">
      <c r="A1" s="232" t="s">
        <v>190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ht="15.75" x14ac:dyDescent="0.25">
      <c r="A2" s="2"/>
      <c r="J2" s="96"/>
    </row>
    <row r="3" spans="1:14" ht="16.5" thickBot="1" x14ac:dyDescent="0.3">
      <c r="A3" s="2" t="s">
        <v>191</v>
      </c>
    </row>
    <row r="4" spans="1:14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4" s="67" customFormat="1" ht="63" x14ac:dyDescent="0.25">
      <c r="A5" s="101" t="s">
        <v>341</v>
      </c>
      <c r="B5" s="102" t="s">
        <v>342</v>
      </c>
      <c r="C5" s="103"/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5">
        <v>8004</v>
      </c>
      <c r="J5" s="105">
        <v>8004</v>
      </c>
      <c r="K5" s="105">
        <v>8004</v>
      </c>
      <c r="L5" s="105">
        <v>8004</v>
      </c>
      <c r="M5" s="105">
        <v>8004</v>
      </c>
    </row>
    <row r="6" spans="1:14" ht="30" customHeight="1" x14ac:dyDescent="0.25">
      <c r="A6" s="106" t="s">
        <v>370</v>
      </c>
      <c r="B6" s="107" t="s">
        <v>372</v>
      </c>
      <c r="C6" s="106"/>
      <c r="D6" s="40" t="s">
        <v>194</v>
      </c>
      <c r="E6" s="40" t="s">
        <v>194</v>
      </c>
      <c r="F6" s="40" t="s">
        <v>194</v>
      </c>
      <c r="G6" s="40" t="s">
        <v>194</v>
      </c>
      <c r="H6" s="108" t="s">
        <v>194</v>
      </c>
      <c r="I6" s="108" t="s">
        <v>194</v>
      </c>
      <c r="J6" s="40" t="s">
        <v>194</v>
      </c>
      <c r="K6" s="106" t="s">
        <v>194</v>
      </c>
      <c r="L6" s="106" t="s">
        <v>194</v>
      </c>
      <c r="M6" s="106">
        <v>6</v>
      </c>
    </row>
    <row r="7" spans="1:14" ht="30" customHeight="1" x14ac:dyDescent="0.25">
      <c r="A7" s="225" t="s">
        <v>328</v>
      </c>
      <c r="B7" s="226" t="s">
        <v>329</v>
      </c>
      <c r="C7" s="227"/>
      <c r="D7" s="40" t="s">
        <v>194</v>
      </c>
      <c r="E7" s="40" t="s">
        <v>194</v>
      </c>
      <c r="F7" s="40" t="s">
        <v>194</v>
      </c>
      <c r="G7" s="40" t="s">
        <v>194</v>
      </c>
      <c r="H7" s="104">
        <v>1102</v>
      </c>
      <c r="I7" s="104">
        <v>2589</v>
      </c>
      <c r="J7" s="104">
        <v>8059</v>
      </c>
      <c r="K7" s="110" t="s">
        <v>194</v>
      </c>
      <c r="L7" s="110" t="s">
        <v>194</v>
      </c>
      <c r="M7" s="111">
        <v>0</v>
      </c>
    </row>
    <row r="8" spans="1:14" s="76" customFormat="1" ht="30" customHeight="1" x14ac:dyDescent="0.25">
      <c r="A8" s="112" t="s">
        <v>192</v>
      </c>
      <c r="B8" s="113" t="s">
        <v>193</v>
      </c>
      <c r="C8" s="114"/>
      <c r="D8" s="30">
        <v>0</v>
      </c>
      <c r="E8" s="30">
        <v>0</v>
      </c>
      <c r="F8" s="30">
        <v>0</v>
      </c>
      <c r="G8" s="30">
        <v>0</v>
      </c>
      <c r="H8" s="30">
        <v>6930</v>
      </c>
      <c r="I8" s="30">
        <v>33720</v>
      </c>
      <c r="J8" s="30">
        <v>1055896</v>
      </c>
      <c r="K8" s="31">
        <v>169020</v>
      </c>
      <c r="L8" s="31">
        <v>26966</v>
      </c>
      <c r="M8" s="31">
        <v>64668</v>
      </c>
      <c r="N8" s="115"/>
    </row>
    <row r="9" spans="1:14" s="76" customFormat="1" ht="30" customHeight="1" x14ac:dyDescent="0.25">
      <c r="A9" s="116" t="s">
        <v>195</v>
      </c>
      <c r="B9" s="117" t="s">
        <v>196</v>
      </c>
      <c r="C9" s="32"/>
      <c r="D9" s="118">
        <v>0</v>
      </c>
      <c r="E9" s="118">
        <v>0</v>
      </c>
      <c r="F9" s="118">
        <v>0</v>
      </c>
      <c r="G9" s="118">
        <v>0</v>
      </c>
      <c r="H9" s="118">
        <v>7413</v>
      </c>
      <c r="I9" s="118">
        <v>1673</v>
      </c>
      <c r="J9" s="118">
        <v>2612</v>
      </c>
      <c r="K9" s="119">
        <v>0</v>
      </c>
      <c r="L9" s="119">
        <v>0</v>
      </c>
      <c r="M9" s="119">
        <v>0</v>
      </c>
      <c r="N9" s="115"/>
    </row>
    <row r="10" spans="1:14" ht="30" customHeight="1" x14ac:dyDescent="0.25">
      <c r="A10" s="120" t="s">
        <v>197</v>
      </c>
      <c r="B10" s="121" t="s">
        <v>198</v>
      </c>
      <c r="C10" s="39"/>
      <c r="D10" s="122" t="s">
        <v>194</v>
      </c>
      <c r="E10" s="122" t="s">
        <v>194</v>
      </c>
      <c r="F10" s="122" t="s">
        <v>194</v>
      </c>
      <c r="G10" s="123">
        <v>0</v>
      </c>
      <c r="H10" s="123">
        <v>5</v>
      </c>
      <c r="I10" s="123">
        <v>3</v>
      </c>
      <c r="J10" s="123">
        <v>3</v>
      </c>
      <c r="K10" s="123">
        <v>3</v>
      </c>
      <c r="L10" s="123">
        <v>3</v>
      </c>
      <c r="M10" s="124">
        <v>3</v>
      </c>
    </row>
    <row r="11" spans="1:14" ht="45" customHeight="1" x14ac:dyDescent="0.25">
      <c r="A11" s="120" t="s">
        <v>199</v>
      </c>
      <c r="B11" s="121" t="s">
        <v>200</v>
      </c>
      <c r="C11" s="39"/>
      <c r="D11" s="122" t="s">
        <v>194</v>
      </c>
      <c r="E11" s="122" t="s">
        <v>194</v>
      </c>
      <c r="F11" s="122" t="s">
        <v>194</v>
      </c>
      <c r="G11" s="123">
        <v>0</v>
      </c>
      <c r="H11" s="123">
        <v>0</v>
      </c>
      <c r="I11" s="125">
        <v>400</v>
      </c>
      <c r="J11" s="125">
        <v>450</v>
      </c>
      <c r="K11" s="39">
        <v>450</v>
      </c>
      <c r="L11" s="39">
        <v>450</v>
      </c>
      <c r="M11" s="126">
        <v>591</v>
      </c>
    </row>
    <row r="12" spans="1:14" ht="60.95" customHeight="1" x14ac:dyDescent="0.25">
      <c r="A12" s="120" t="s">
        <v>201</v>
      </c>
      <c r="B12" s="121" t="s">
        <v>202</v>
      </c>
      <c r="C12" s="39"/>
      <c r="D12" s="122" t="s">
        <v>194</v>
      </c>
      <c r="E12" s="122" t="s">
        <v>194</v>
      </c>
      <c r="F12" s="122" t="s">
        <v>194</v>
      </c>
      <c r="G12" s="122" t="s">
        <v>194</v>
      </c>
      <c r="H12" s="123">
        <v>0</v>
      </c>
      <c r="I12" s="122">
        <v>1000</v>
      </c>
      <c r="J12" s="122">
        <v>1400</v>
      </c>
      <c r="K12" s="39">
        <v>1400</v>
      </c>
      <c r="L12" s="39">
        <v>1400</v>
      </c>
      <c r="M12" s="126">
        <v>1662</v>
      </c>
    </row>
    <row r="13" spans="1:14" ht="30" customHeight="1" x14ac:dyDescent="0.25">
      <c r="A13" s="120" t="s">
        <v>203</v>
      </c>
      <c r="B13" s="121" t="s">
        <v>204</v>
      </c>
      <c r="C13" s="39"/>
      <c r="D13" s="122" t="s">
        <v>194</v>
      </c>
      <c r="E13" s="122" t="s">
        <v>194</v>
      </c>
      <c r="F13" s="122" t="s">
        <v>194</v>
      </c>
      <c r="G13" s="123">
        <v>0</v>
      </c>
      <c r="H13" s="123">
        <v>0</v>
      </c>
      <c r="I13" s="122">
        <v>700</v>
      </c>
      <c r="J13" s="122">
        <v>890</v>
      </c>
      <c r="K13" s="39">
        <v>890</v>
      </c>
      <c r="L13" s="39">
        <v>890</v>
      </c>
      <c r="M13" s="126">
        <v>902</v>
      </c>
    </row>
    <row r="14" spans="1:14" ht="98.25" customHeight="1" x14ac:dyDescent="0.25">
      <c r="A14" s="120" t="s">
        <v>205</v>
      </c>
      <c r="B14" s="121" t="s">
        <v>206</v>
      </c>
      <c r="C14" s="39"/>
      <c r="D14" s="122" t="s">
        <v>194</v>
      </c>
      <c r="E14" s="122" t="s">
        <v>194</v>
      </c>
      <c r="F14" s="122" t="s">
        <v>194</v>
      </c>
      <c r="G14" s="122" t="s">
        <v>194</v>
      </c>
      <c r="H14" s="123">
        <v>0</v>
      </c>
      <c r="I14" s="122">
        <v>700</v>
      </c>
      <c r="J14" s="122">
        <v>1000</v>
      </c>
      <c r="K14" s="39">
        <v>1000</v>
      </c>
      <c r="L14" s="39">
        <v>1000</v>
      </c>
      <c r="M14" s="126">
        <v>1172</v>
      </c>
    </row>
    <row r="15" spans="1:14" ht="45" customHeight="1" x14ac:dyDescent="0.25">
      <c r="A15" s="120" t="s">
        <v>362</v>
      </c>
      <c r="B15" s="107" t="s">
        <v>363</v>
      </c>
      <c r="C15" s="106"/>
      <c r="D15" s="40" t="s">
        <v>194</v>
      </c>
      <c r="E15" s="40" t="s">
        <v>194</v>
      </c>
      <c r="F15" s="40" t="s">
        <v>194</v>
      </c>
      <c r="G15" s="40" t="s">
        <v>194</v>
      </c>
      <c r="H15" s="127">
        <v>1</v>
      </c>
      <c r="I15" s="40">
        <v>2</v>
      </c>
      <c r="J15" s="40" t="s">
        <v>194</v>
      </c>
      <c r="K15" s="106">
        <v>1</v>
      </c>
      <c r="L15" s="106" t="s">
        <v>194</v>
      </c>
      <c r="M15" s="128" t="s">
        <v>194</v>
      </c>
    </row>
    <row r="16" spans="1:14" ht="45" customHeight="1" x14ac:dyDescent="0.25">
      <c r="A16" s="120" t="s">
        <v>364</v>
      </c>
      <c r="B16" s="107" t="s">
        <v>365</v>
      </c>
      <c r="C16" s="106"/>
      <c r="D16" s="40" t="s">
        <v>194</v>
      </c>
      <c r="E16" s="40" t="s">
        <v>194</v>
      </c>
      <c r="F16" s="40" t="s">
        <v>194</v>
      </c>
      <c r="G16" s="40" t="s">
        <v>194</v>
      </c>
      <c r="H16" s="127">
        <v>1</v>
      </c>
      <c r="I16" s="40">
        <v>2</v>
      </c>
      <c r="J16" s="40">
        <v>2</v>
      </c>
      <c r="K16" s="106">
        <v>3</v>
      </c>
      <c r="L16" s="106">
        <v>3</v>
      </c>
      <c r="M16" s="128">
        <v>3</v>
      </c>
    </row>
    <row r="17" spans="1:15" ht="45" customHeight="1" x14ac:dyDescent="0.25">
      <c r="A17" s="129" t="s">
        <v>366</v>
      </c>
      <c r="B17" s="107" t="s">
        <v>367</v>
      </c>
      <c r="C17" s="106"/>
      <c r="D17" s="40" t="s">
        <v>194</v>
      </c>
      <c r="E17" s="40" t="s">
        <v>194</v>
      </c>
      <c r="F17" s="40" t="s">
        <v>194</v>
      </c>
      <c r="G17" s="40" t="s">
        <v>194</v>
      </c>
      <c r="H17" s="37" t="s">
        <v>194</v>
      </c>
      <c r="I17" s="40">
        <v>1</v>
      </c>
      <c r="J17" s="40" t="s">
        <v>194</v>
      </c>
      <c r="K17" s="106">
        <v>1</v>
      </c>
      <c r="L17" s="106" t="s">
        <v>194</v>
      </c>
      <c r="M17" s="128" t="s">
        <v>194</v>
      </c>
    </row>
    <row r="18" spans="1:15" s="92" customFormat="1" ht="45" customHeight="1" x14ac:dyDescent="0.25">
      <c r="A18" s="129" t="s">
        <v>343</v>
      </c>
      <c r="B18" s="107" t="s">
        <v>344</v>
      </c>
      <c r="C18" s="106"/>
      <c r="D18" s="40" t="s">
        <v>194</v>
      </c>
      <c r="E18" s="40" t="s">
        <v>194</v>
      </c>
      <c r="F18" s="40" t="s">
        <v>194</v>
      </c>
      <c r="G18" s="37">
        <v>0</v>
      </c>
      <c r="H18" s="37">
        <v>0</v>
      </c>
      <c r="I18" s="108">
        <v>2</v>
      </c>
      <c r="J18" s="108">
        <v>1</v>
      </c>
      <c r="K18" s="37">
        <v>0</v>
      </c>
      <c r="L18" s="37">
        <v>0</v>
      </c>
      <c r="M18" s="38">
        <v>0</v>
      </c>
      <c r="N18" s="67"/>
      <c r="O18" s="67"/>
    </row>
    <row r="19" spans="1:15" s="92" customFormat="1" ht="45" customHeight="1" x14ac:dyDescent="0.25">
      <c r="A19" s="32" t="s">
        <v>371</v>
      </c>
      <c r="B19" s="117" t="s">
        <v>373</v>
      </c>
      <c r="C19" s="32"/>
      <c r="D19" s="35" t="s">
        <v>194</v>
      </c>
      <c r="E19" s="35" t="s">
        <v>194</v>
      </c>
      <c r="F19" s="35" t="s">
        <v>194</v>
      </c>
      <c r="G19" s="35" t="s">
        <v>194</v>
      </c>
      <c r="H19" s="36" t="s">
        <v>194</v>
      </c>
      <c r="I19" s="36" t="s">
        <v>194</v>
      </c>
      <c r="J19" s="35" t="s">
        <v>194</v>
      </c>
      <c r="K19" s="32" t="s">
        <v>194</v>
      </c>
      <c r="L19" s="32" t="s">
        <v>194</v>
      </c>
      <c r="M19" s="32" t="s">
        <v>374</v>
      </c>
      <c r="N19" s="67"/>
      <c r="O19" s="67"/>
    </row>
    <row r="20" spans="1:15" s="209" customFormat="1" ht="64.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106" t="s">
        <v>194</v>
      </c>
      <c r="D20" s="106" t="s">
        <v>194</v>
      </c>
      <c r="E20" s="106" t="s">
        <v>194</v>
      </c>
      <c r="F20" s="106" t="s">
        <v>194</v>
      </c>
      <c r="G20" s="106" t="s">
        <v>194</v>
      </c>
      <c r="H20" s="108">
        <v>150</v>
      </c>
      <c r="I20" s="108">
        <v>10</v>
      </c>
      <c r="J20" s="40">
        <v>10</v>
      </c>
      <c r="K20" s="106">
        <v>3</v>
      </c>
      <c r="L20" s="106">
        <v>2</v>
      </c>
      <c r="M20" s="106" t="s">
        <v>194</v>
      </c>
      <c r="N20" s="220"/>
      <c r="O20" s="220"/>
    </row>
    <row r="21" spans="1:15" ht="45" customHeight="1" x14ac:dyDescent="0.25">
      <c r="A21" s="32" t="s">
        <v>415</v>
      </c>
      <c r="B21" s="117" t="s">
        <v>416</v>
      </c>
      <c r="C21" s="34"/>
      <c r="D21" s="35" t="s">
        <v>194</v>
      </c>
      <c r="E21" s="35" t="s">
        <v>194</v>
      </c>
      <c r="F21" s="35" t="s">
        <v>194</v>
      </c>
      <c r="G21" s="35" t="s">
        <v>194</v>
      </c>
      <c r="H21" s="36" t="s">
        <v>194</v>
      </c>
      <c r="I21" s="36">
        <v>1</v>
      </c>
      <c r="J21" s="35">
        <v>5</v>
      </c>
      <c r="K21" s="35" t="s">
        <v>194</v>
      </c>
      <c r="L21" s="32" t="s">
        <v>194</v>
      </c>
      <c r="M21" s="32" t="s">
        <v>194</v>
      </c>
    </row>
    <row r="22" spans="1:15" s="67" customFormat="1" ht="45" customHeight="1" x14ac:dyDescent="0.25">
      <c r="A22" s="32" t="s">
        <v>404</v>
      </c>
      <c r="B22" s="33" t="s">
        <v>405</v>
      </c>
      <c r="C22" s="34"/>
      <c r="D22" s="35" t="s">
        <v>194</v>
      </c>
      <c r="E22" s="35" t="s">
        <v>194</v>
      </c>
      <c r="F22" s="35" t="s">
        <v>194</v>
      </c>
      <c r="G22" s="35" t="s">
        <v>194</v>
      </c>
      <c r="H22" s="36">
        <v>3</v>
      </c>
      <c r="I22" s="36">
        <v>2</v>
      </c>
      <c r="J22" s="35">
        <v>13</v>
      </c>
      <c r="K22" s="37">
        <v>0</v>
      </c>
      <c r="L22" s="37">
        <v>0</v>
      </c>
      <c r="M22" s="38">
        <v>0</v>
      </c>
    </row>
    <row r="23" spans="1:15" s="67" customFormat="1" ht="45" customHeight="1" x14ac:dyDescent="0.25">
      <c r="A23" s="130" t="s">
        <v>330</v>
      </c>
      <c r="B23" s="33" t="s">
        <v>347</v>
      </c>
      <c r="C23" s="41"/>
      <c r="D23" s="122" t="s">
        <v>194</v>
      </c>
      <c r="E23" s="122" t="s">
        <v>194</v>
      </c>
      <c r="F23" s="122" t="s">
        <v>194</v>
      </c>
      <c r="G23" s="131">
        <v>1</v>
      </c>
      <c r="H23" s="132">
        <v>4</v>
      </c>
      <c r="I23" s="131">
        <v>0</v>
      </c>
      <c r="J23" s="131">
        <v>2</v>
      </c>
      <c r="K23" s="133">
        <v>0</v>
      </c>
      <c r="L23" s="133">
        <v>0</v>
      </c>
      <c r="M23" s="111">
        <v>0</v>
      </c>
    </row>
    <row r="24" spans="1:15" s="67" customFormat="1" ht="45" customHeight="1" x14ac:dyDescent="0.25">
      <c r="A24" s="134" t="s">
        <v>417</v>
      </c>
      <c r="B24" s="117" t="s">
        <v>418</v>
      </c>
      <c r="C24" s="41"/>
      <c r="D24" s="35" t="s">
        <v>194</v>
      </c>
      <c r="E24" s="35" t="s">
        <v>194</v>
      </c>
      <c r="F24" s="35" t="s">
        <v>194</v>
      </c>
      <c r="G24" s="35" t="s">
        <v>194</v>
      </c>
      <c r="H24" s="36" t="s">
        <v>194</v>
      </c>
      <c r="I24" s="36" t="s">
        <v>194</v>
      </c>
      <c r="J24" s="131">
        <v>9</v>
      </c>
      <c r="K24" s="133">
        <v>0</v>
      </c>
      <c r="L24" s="133">
        <v>0</v>
      </c>
      <c r="M24" s="40" t="s">
        <v>194</v>
      </c>
    </row>
    <row r="25" spans="1:15" s="67" customFormat="1" ht="45" customHeight="1" x14ac:dyDescent="0.25">
      <c r="A25" s="129" t="s">
        <v>307</v>
      </c>
      <c r="B25" s="107" t="s">
        <v>308</v>
      </c>
      <c r="C25" s="106"/>
      <c r="D25" s="40" t="s">
        <v>194</v>
      </c>
      <c r="E25" s="40" t="s">
        <v>194</v>
      </c>
      <c r="F25" s="40" t="s">
        <v>194</v>
      </c>
      <c r="G25" s="40" t="s">
        <v>194</v>
      </c>
      <c r="H25" s="127">
        <v>129</v>
      </c>
      <c r="I25" s="40">
        <v>28</v>
      </c>
      <c r="J25" s="40">
        <v>28</v>
      </c>
      <c r="K25" s="40" t="s">
        <v>194</v>
      </c>
      <c r="L25" s="40" t="s">
        <v>194</v>
      </c>
      <c r="M25" s="135" t="s">
        <v>194</v>
      </c>
    </row>
    <row r="26" spans="1:15" ht="45" customHeight="1" x14ac:dyDescent="0.25">
      <c r="A26" s="129" t="s">
        <v>377</v>
      </c>
      <c r="B26" s="107" t="s">
        <v>379</v>
      </c>
      <c r="C26" s="106"/>
      <c r="D26" s="40" t="s">
        <v>194</v>
      </c>
      <c r="E26" s="40" t="s">
        <v>194</v>
      </c>
      <c r="F26" s="40" t="s">
        <v>194</v>
      </c>
      <c r="G26" s="40" t="s">
        <v>194</v>
      </c>
      <c r="H26" s="127">
        <v>0</v>
      </c>
      <c r="I26" s="40">
        <v>1.9350000000000001</v>
      </c>
      <c r="J26" s="40">
        <v>2.4550000000000001</v>
      </c>
      <c r="K26" s="40" t="s">
        <v>194</v>
      </c>
      <c r="L26" s="40" t="s">
        <v>194</v>
      </c>
      <c r="M26" s="135">
        <v>4.3899999999999997</v>
      </c>
    </row>
    <row r="27" spans="1:15" ht="30" customHeight="1" x14ac:dyDescent="0.25">
      <c r="A27" s="129" t="s">
        <v>378</v>
      </c>
      <c r="B27" s="107" t="s">
        <v>380</v>
      </c>
      <c r="C27" s="106"/>
      <c r="D27" s="40" t="s">
        <v>194</v>
      </c>
      <c r="E27" s="40" t="s">
        <v>194</v>
      </c>
      <c r="F27" s="40" t="s">
        <v>194</v>
      </c>
      <c r="G27" s="40" t="s">
        <v>194</v>
      </c>
      <c r="H27" s="127">
        <v>0</v>
      </c>
      <c r="I27" s="40">
        <v>0.6</v>
      </c>
      <c r="J27" s="40">
        <v>0.54300000000000004</v>
      </c>
      <c r="K27" s="40">
        <v>1.6</v>
      </c>
      <c r="L27" s="40" t="s">
        <v>194</v>
      </c>
      <c r="M27" s="135">
        <v>2.7429999999999999</v>
      </c>
    </row>
    <row r="28" spans="1:15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5" s="67" customFormat="1" ht="30" customHeight="1" x14ac:dyDescent="0.25">
      <c r="A29" s="120" t="s">
        <v>207</v>
      </c>
      <c r="B29" s="121" t="s">
        <v>208</v>
      </c>
      <c r="C29" s="39"/>
      <c r="D29" s="122" t="s">
        <v>194</v>
      </c>
      <c r="E29" s="122" t="s">
        <v>194</v>
      </c>
      <c r="F29" s="122" t="s">
        <v>194</v>
      </c>
      <c r="G29" s="122" t="s">
        <v>194</v>
      </c>
      <c r="H29" s="136">
        <v>153</v>
      </c>
      <c r="I29" s="123">
        <v>55</v>
      </c>
      <c r="J29" s="123">
        <v>55</v>
      </c>
      <c r="K29" s="137">
        <v>55</v>
      </c>
      <c r="L29" s="137">
        <v>55</v>
      </c>
      <c r="M29" s="138">
        <v>55</v>
      </c>
    </row>
    <row r="30" spans="1:15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>
        <v>0</v>
      </c>
      <c r="G30" s="123">
        <v>0</v>
      </c>
      <c r="H30" s="123">
        <v>18960</v>
      </c>
      <c r="I30" s="123">
        <v>2463</v>
      </c>
      <c r="J30" s="123">
        <v>0</v>
      </c>
      <c r="K30" s="137">
        <v>0</v>
      </c>
      <c r="L30" s="137">
        <v>0</v>
      </c>
      <c r="M30" s="138">
        <v>0</v>
      </c>
    </row>
    <row r="31" spans="1:15" s="67" customFormat="1" ht="30" customHeight="1" x14ac:dyDescent="0.25">
      <c r="A31" s="120" t="s">
        <v>211</v>
      </c>
      <c r="B31" s="121" t="s">
        <v>212</v>
      </c>
      <c r="C31" s="39"/>
      <c r="D31" s="122" t="s">
        <v>194</v>
      </c>
      <c r="E31" s="122" t="s">
        <v>194</v>
      </c>
      <c r="F31" s="123">
        <v>0</v>
      </c>
      <c r="G31" s="123">
        <v>0</v>
      </c>
      <c r="H31" s="123">
        <v>0</v>
      </c>
      <c r="I31" s="123">
        <v>22</v>
      </c>
      <c r="J31" s="123">
        <v>22</v>
      </c>
      <c r="K31" s="39" t="s">
        <v>194</v>
      </c>
      <c r="L31" s="39" t="s">
        <v>194</v>
      </c>
      <c r="M31" s="126" t="s">
        <v>194</v>
      </c>
    </row>
    <row r="32" spans="1:15" s="67" customFormat="1" ht="30" customHeight="1" x14ac:dyDescent="0.25">
      <c r="A32" s="129" t="s">
        <v>345</v>
      </c>
      <c r="B32" s="107" t="s">
        <v>346</v>
      </c>
      <c r="C32" s="106"/>
      <c r="D32" s="40" t="s">
        <v>194</v>
      </c>
      <c r="E32" s="40" t="s">
        <v>194</v>
      </c>
      <c r="F32" s="37">
        <v>0</v>
      </c>
      <c r="G32" s="37">
        <v>0</v>
      </c>
      <c r="H32" s="37">
        <v>0</v>
      </c>
      <c r="I32" s="139">
        <v>6</v>
      </c>
      <c r="J32" s="139">
        <v>2</v>
      </c>
      <c r="K32" s="106" t="s">
        <v>194</v>
      </c>
      <c r="L32" s="106" t="s">
        <v>194</v>
      </c>
      <c r="M32" s="128" t="s">
        <v>194</v>
      </c>
    </row>
    <row r="33" spans="1:15" ht="45" customHeight="1" x14ac:dyDescent="0.25">
      <c r="A33" s="32" t="s">
        <v>375</v>
      </c>
      <c r="B33" s="117" t="s">
        <v>376</v>
      </c>
      <c r="C33" s="32"/>
      <c r="D33" s="35" t="s">
        <v>194</v>
      </c>
      <c r="E33" s="35" t="s">
        <v>194</v>
      </c>
      <c r="F33" s="35" t="s">
        <v>194</v>
      </c>
      <c r="G33" s="35" t="s">
        <v>194</v>
      </c>
      <c r="H33" s="36">
        <v>1</v>
      </c>
      <c r="I33" s="36" t="s">
        <v>194</v>
      </c>
      <c r="J33" s="35" t="s">
        <v>194</v>
      </c>
      <c r="K33" s="32" t="s">
        <v>194</v>
      </c>
      <c r="L33" s="32" t="s">
        <v>194</v>
      </c>
      <c r="M33" s="32">
        <v>2</v>
      </c>
    </row>
    <row r="34" spans="1:15" ht="30" customHeight="1" x14ac:dyDescent="0.25">
      <c r="A34" s="129" t="s">
        <v>320</v>
      </c>
      <c r="B34" s="107" t="s">
        <v>321</v>
      </c>
      <c r="C34" s="106"/>
      <c r="D34" s="40" t="s">
        <v>194</v>
      </c>
      <c r="E34" s="40" t="s">
        <v>194</v>
      </c>
      <c r="F34" s="37">
        <v>0</v>
      </c>
      <c r="G34" s="37">
        <v>0</v>
      </c>
      <c r="H34" s="37">
        <v>0</v>
      </c>
      <c r="I34" s="127">
        <v>3</v>
      </c>
      <c r="J34" s="40">
        <v>3</v>
      </c>
      <c r="K34" s="40" t="s">
        <v>194</v>
      </c>
      <c r="L34" s="37">
        <v>0</v>
      </c>
      <c r="M34" s="38">
        <v>0</v>
      </c>
    </row>
    <row r="35" spans="1:15" ht="40.5" customHeight="1" x14ac:dyDescent="0.25">
      <c r="A35" s="129" t="s">
        <v>213</v>
      </c>
      <c r="B35" s="107" t="s">
        <v>214</v>
      </c>
      <c r="C35" s="106"/>
      <c r="D35" s="40" t="s">
        <v>194</v>
      </c>
      <c r="E35" s="40" t="s">
        <v>194</v>
      </c>
      <c r="F35" s="40" t="s">
        <v>194</v>
      </c>
      <c r="G35" s="40" t="s">
        <v>194</v>
      </c>
      <c r="H35" s="40">
        <v>43</v>
      </c>
      <c r="I35" s="40">
        <v>114</v>
      </c>
      <c r="J35" s="40">
        <v>10</v>
      </c>
      <c r="K35" s="106" t="s">
        <v>194</v>
      </c>
      <c r="L35" s="106" t="s">
        <v>194</v>
      </c>
      <c r="M35" s="128" t="s">
        <v>194</v>
      </c>
    </row>
    <row r="36" spans="1:15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23">
        <v>246941.29</v>
      </c>
      <c r="I36" s="136">
        <v>30436</v>
      </c>
      <c r="J36" s="123">
        <v>0</v>
      </c>
      <c r="K36" s="137">
        <v>0</v>
      </c>
      <c r="L36" s="137">
        <v>0</v>
      </c>
      <c r="M36" s="138">
        <v>0</v>
      </c>
    </row>
    <row r="37" spans="1:15" ht="30" x14ac:dyDescent="0.25">
      <c r="A37" s="120" t="s">
        <v>217</v>
      </c>
      <c r="B37" s="121" t="s">
        <v>218</v>
      </c>
      <c r="C37" s="39"/>
      <c r="D37" s="122" t="s">
        <v>194</v>
      </c>
      <c r="E37" s="122" t="s">
        <v>194</v>
      </c>
      <c r="F37" s="122" t="s">
        <v>194</v>
      </c>
      <c r="G37" s="122" t="s">
        <v>194</v>
      </c>
      <c r="H37" s="123">
        <v>369</v>
      </c>
      <c r="I37" s="123">
        <v>45</v>
      </c>
      <c r="J37" s="122" t="s">
        <v>194</v>
      </c>
      <c r="K37" s="39" t="s">
        <v>194</v>
      </c>
      <c r="L37" s="39" t="s">
        <v>194</v>
      </c>
      <c r="M37" s="126" t="s">
        <v>194</v>
      </c>
    </row>
    <row r="38" spans="1:15" s="207" customFormat="1" ht="60" x14ac:dyDescent="0.25">
      <c r="A38" s="106" t="s">
        <v>439</v>
      </c>
      <c r="B38" s="107" t="s">
        <v>437</v>
      </c>
      <c r="C38" s="40" t="s">
        <v>194</v>
      </c>
      <c r="D38" s="40" t="s">
        <v>194</v>
      </c>
      <c r="E38" s="40" t="s">
        <v>194</v>
      </c>
      <c r="F38" s="40" t="s">
        <v>194</v>
      </c>
      <c r="G38" s="40" t="s">
        <v>194</v>
      </c>
      <c r="H38" s="215">
        <v>2291</v>
      </c>
      <c r="I38" s="215">
        <v>2545</v>
      </c>
      <c r="J38" s="40">
        <v>1697</v>
      </c>
      <c r="K38" s="106">
        <v>1272</v>
      </c>
      <c r="L38" s="106">
        <v>679</v>
      </c>
      <c r="M38" s="128" t="s">
        <v>194</v>
      </c>
      <c r="N38" s="208"/>
      <c r="O38" s="208"/>
    </row>
    <row r="39" spans="1:15" ht="45" x14ac:dyDescent="0.25">
      <c r="A39" s="129" t="s">
        <v>419</v>
      </c>
      <c r="B39" s="107" t="s">
        <v>420</v>
      </c>
      <c r="C39" s="106"/>
      <c r="D39" s="40" t="s">
        <v>194</v>
      </c>
      <c r="E39" s="40" t="s">
        <v>194</v>
      </c>
      <c r="F39" s="40" t="s">
        <v>194</v>
      </c>
      <c r="G39" s="40" t="s">
        <v>194</v>
      </c>
      <c r="H39" s="40" t="s">
        <v>194</v>
      </c>
      <c r="I39" s="40" t="s">
        <v>194</v>
      </c>
      <c r="J39" s="40">
        <v>287</v>
      </c>
      <c r="K39" s="39" t="s">
        <v>194</v>
      </c>
      <c r="L39" s="39" t="s">
        <v>194</v>
      </c>
      <c r="M39" s="126" t="s">
        <v>194</v>
      </c>
    </row>
    <row r="40" spans="1:15" ht="60" x14ac:dyDescent="0.25">
      <c r="A40" s="39" t="s">
        <v>395</v>
      </c>
      <c r="B40" s="140" t="s">
        <v>396</v>
      </c>
      <c r="C40" s="39"/>
      <c r="D40" s="40"/>
      <c r="E40" s="40"/>
      <c r="F40" s="40"/>
      <c r="G40" s="40"/>
      <c r="H40" s="40"/>
      <c r="I40" s="40"/>
      <c r="J40" s="122">
        <v>48</v>
      </c>
      <c r="K40" s="39"/>
      <c r="L40" s="39"/>
      <c r="M40" s="39"/>
    </row>
    <row r="41" spans="1:15" ht="75" x14ac:dyDescent="0.25">
      <c r="A41" s="39" t="s">
        <v>397</v>
      </c>
      <c r="B41" s="140" t="s">
        <v>398</v>
      </c>
      <c r="C41" s="39"/>
      <c r="D41" s="40"/>
      <c r="E41" s="40"/>
      <c r="F41" s="40"/>
      <c r="G41" s="40"/>
      <c r="H41" s="40"/>
      <c r="I41" s="40"/>
      <c r="J41" s="122">
        <v>1030</v>
      </c>
      <c r="K41" s="39"/>
      <c r="L41" s="39"/>
      <c r="M41" s="39"/>
    </row>
    <row r="42" spans="1:15" ht="42" customHeight="1" x14ac:dyDescent="0.25">
      <c r="A42" s="205" t="s">
        <v>368</v>
      </c>
      <c r="B42" s="121" t="s">
        <v>369</v>
      </c>
      <c r="C42" s="205"/>
      <c r="D42" s="122" t="s">
        <v>194</v>
      </c>
      <c r="E42" s="122" t="s">
        <v>194</v>
      </c>
      <c r="F42" s="122" t="s">
        <v>194</v>
      </c>
      <c r="G42" s="122" t="s">
        <v>194</v>
      </c>
      <c r="H42" s="231">
        <v>3</v>
      </c>
      <c r="I42" s="231">
        <v>4</v>
      </c>
      <c r="J42" s="122">
        <v>4</v>
      </c>
      <c r="K42" s="205">
        <v>5</v>
      </c>
      <c r="L42" s="205">
        <v>5</v>
      </c>
      <c r="M42" s="205">
        <v>6</v>
      </c>
    </row>
    <row r="43" spans="1:15" ht="15.75" x14ac:dyDescent="0.25">
      <c r="A43" s="42"/>
    </row>
    <row r="44" spans="1:15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view="pageBreakPreview" topLeftCell="A46" zoomScaleNormal="100" zoomScaleSheetLayoutView="100" workbookViewId="0">
      <selection activeCell="G23" sqref="G23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3" ht="15.75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5.75" x14ac:dyDescent="0.25">
      <c r="A2" s="2"/>
    </row>
    <row r="3" spans="1:13" ht="16.5" thickBot="1" x14ac:dyDescent="0.3">
      <c r="A3" s="143" t="s">
        <v>219</v>
      </c>
    </row>
    <row r="4" spans="1:13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3" s="148" customFormat="1" ht="53.25" customHeight="1" x14ac:dyDescent="0.25">
      <c r="A5" s="144" t="s">
        <v>341</v>
      </c>
      <c r="B5" s="145" t="s">
        <v>342</v>
      </c>
      <c r="C5" s="146"/>
      <c r="D5" s="146">
        <v>0</v>
      </c>
      <c r="E5" s="146">
        <v>0</v>
      </c>
      <c r="F5" s="146" t="s">
        <v>194</v>
      </c>
      <c r="G5" s="146" t="s">
        <v>194</v>
      </c>
      <c r="H5" s="146">
        <f>'[1]4 lentelė'!H5</f>
        <v>0</v>
      </c>
      <c r="I5" s="146">
        <f>M5/5</f>
        <v>1600.8</v>
      </c>
      <c r="J5" s="146">
        <f>M5/5+I5</f>
        <v>3201.6</v>
      </c>
      <c r="K5" s="146">
        <f>M5/5+J5</f>
        <v>4802.3999999999996</v>
      </c>
      <c r="L5" s="146">
        <f>M5/5+K5</f>
        <v>6403.2</v>
      </c>
      <c r="M5" s="147">
        <v>8004</v>
      </c>
    </row>
    <row r="6" spans="1:13" ht="30" customHeight="1" x14ac:dyDescent="0.25">
      <c r="A6" s="106" t="s">
        <v>370</v>
      </c>
      <c r="B6" s="107" t="s">
        <v>372</v>
      </c>
      <c r="C6" s="106"/>
      <c r="D6" s="37">
        <v>0</v>
      </c>
      <c r="E6" s="37">
        <v>0</v>
      </c>
      <c r="F6" s="37">
        <v>0</v>
      </c>
      <c r="G6" s="37">
        <v>0</v>
      </c>
      <c r="H6" s="149">
        <v>0</v>
      </c>
      <c r="I6" s="150">
        <v>0</v>
      </c>
      <c r="J6" s="150">
        <v>0</v>
      </c>
      <c r="K6" s="151">
        <v>0</v>
      </c>
      <c r="L6" s="151">
        <v>0</v>
      </c>
      <c r="M6" s="152">
        <v>6</v>
      </c>
    </row>
    <row r="7" spans="1:13" ht="30" x14ac:dyDescent="0.25">
      <c r="A7" s="129" t="s">
        <v>328</v>
      </c>
      <c r="B7" s="228" t="s">
        <v>329</v>
      </c>
      <c r="C7" s="229"/>
      <c r="D7" s="37">
        <v>0</v>
      </c>
      <c r="E7" s="37">
        <v>0</v>
      </c>
      <c r="F7" s="37">
        <v>0</v>
      </c>
      <c r="G7" s="37">
        <v>0</v>
      </c>
      <c r="H7" s="37">
        <v>1102</v>
      </c>
      <c r="I7" s="230">
        <v>3691</v>
      </c>
      <c r="J7" s="230">
        <v>11750</v>
      </c>
      <c r="K7" s="230">
        <v>11750</v>
      </c>
      <c r="L7" s="230">
        <v>11750</v>
      </c>
      <c r="M7" s="230">
        <v>11750</v>
      </c>
    </row>
    <row r="8" spans="1:13" s="156" customFormat="1" ht="30" customHeight="1" x14ac:dyDescent="0.25">
      <c r="A8" s="153" t="s">
        <v>192</v>
      </c>
      <c r="B8" s="154" t="s">
        <v>193</v>
      </c>
      <c r="C8" s="133"/>
      <c r="D8" s="109">
        <v>0</v>
      </c>
      <c r="E8" s="109">
        <v>0</v>
      </c>
      <c r="F8" s="109" t="s">
        <v>194</v>
      </c>
      <c r="G8" s="109" t="s">
        <v>194</v>
      </c>
      <c r="H8" s="30">
        <f>'4 lentelė'!H8</f>
        <v>6930</v>
      </c>
      <c r="I8" s="30">
        <f>SUM('4 lentelė'!H8:I8)</f>
        <v>40650</v>
      </c>
      <c r="J8" s="30">
        <f>SUM('4 lentelė'!H8:J8)</f>
        <v>1096546</v>
      </c>
      <c r="K8" s="31">
        <f>SUM('4 lentelė'!H8:K8)</f>
        <v>1265566</v>
      </c>
      <c r="L8" s="31">
        <f>SUM('4 lentelė'!H8:L8)</f>
        <v>1292532</v>
      </c>
      <c r="M8" s="155">
        <f>SUM('4 lentelė'!H8:M8)</f>
        <v>1357200</v>
      </c>
    </row>
    <row r="9" spans="1:13" ht="30" customHeight="1" x14ac:dyDescent="0.25">
      <c r="A9" s="120" t="s">
        <v>195</v>
      </c>
      <c r="B9" s="121" t="s">
        <v>196</v>
      </c>
      <c r="C9" s="39"/>
      <c r="D9" s="123">
        <v>0</v>
      </c>
      <c r="E9" s="123">
        <v>0</v>
      </c>
      <c r="F9" s="123"/>
      <c r="G9" s="123">
        <f>'4 lentelė'!G9</f>
        <v>0</v>
      </c>
      <c r="H9" s="118">
        <f>SUM('4 lentelė'!G9:H9)</f>
        <v>7413</v>
      </c>
      <c r="I9" s="118">
        <f>SUM('4 lentelė'!G9:I9)</f>
        <v>9086</v>
      </c>
      <c r="J9" s="118">
        <f>SUM('4 lentelė'!G9:J9)</f>
        <v>11698</v>
      </c>
      <c r="K9" s="119">
        <f>SUM('4 lentelė'!G9:K9)</f>
        <v>11698</v>
      </c>
      <c r="L9" s="119">
        <f>SUM('4 lentelė'!G9:L9)</f>
        <v>11698</v>
      </c>
      <c r="M9" s="157">
        <f>SUM('4 lentelė'!G9:M9)</f>
        <v>11698</v>
      </c>
    </row>
    <row r="10" spans="1:13" ht="30" customHeight="1" x14ac:dyDescent="0.25">
      <c r="A10" s="120" t="s">
        <v>197</v>
      </c>
      <c r="B10" s="121" t="s">
        <v>198</v>
      </c>
      <c r="C10" s="39"/>
      <c r="D10" s="123">
        <v>0</v>
      </c>
      <c r="E10" s="123">
        <v>0</v>
      </c>
      <c r="F10" s="123">
        <v>0</v>
      </c>
      <c r="G10" s="123">
        <v>0</v>
      </c>
      <c r="H10" s="158">
        <f>'4 lentelė'!H10</f>
        <v>5</v>
      </c>
      <c r="I10" s="123">
        <f>SUM('4 lentelė'!H10:I10)</f>
        <v>8</v>
      </c>
      <c r="J10" s="159">
        <f>SUM('4 lentelė'!H10:J10)</f>
        <v>11</v>
      </c>
      <c r="K10" s="160">
        <f>SUM('4 lentelė'!H10:K10)</f>
        <v>14</v>
      </c>
      <c r="L10" s="160">
        <f>SUM('4 lentelė'!H10:L10)</f>
        <v>17</v>
      </c>
      <c r="M10" s="161">
        <f>SUM('4 lentelė'!H10:M10)</f>
        <v>20</v>
      </c>
    </row>
    <row r="11" spans="1:13" ht="45" customHeight="1" x14ac:dyDescent="0.25">
      <c r="A11" s="120" t="s">
        <v>199</v>
      </c>
      <c r="B11" s="121" t="s">
        <v>200</v>
      </c>
      <c r="C11" s="39"/>
      <c r="D11" s="123">
        <v>0</v>
      </c>
      <c r="E11" s="123">
        <v>0</v>
      </c>
      <c r="F11" s="123">
        <v>0</v>
      </c>
      <c r="G11" s="123">
        <v>0</v>
      </c>
      <c r="H11" s="158">
        <f>'4 lentelė'!H11</f>
        <v>0</v>
      </c>
      <c r="I11" s="162">
        <f>SUM('4 lentelė'!I11)</f>
        <v>400</v>
      </c>
      <c r="J11" s="162">
        <f>SUM('4 lentelė'!H11:J11)</f>
        <v>850</v>
      </c>
      <c r="K11" s="163">
        <f>SUM('4 lentelė'!H11:K11)</f>
        <v>1300</v>
      </c>
      <c r="L11" s="163">
        <f>SUM('4 lentelė'!H11:L11)</f>
        <v>1750</v>
      </c>
      <c r="M11" s="164">
        <f>SUM('4 lentelė'!H11:M11)</f>
        <v>2341</v>
      </c>
    </row>
    <row r="12" spans="1:13" ht="60.95" customHeight="1" x14ac:dyDescent="0.25">
      <c r="A12" s="120" t="s">
        <v>201</v>
      </c>
      <c r="B12" s="121" t="s">
        <v>202</v>
      </c>
      <c r="C12" s="39"/>
      <c r="D12" s="123">
        <v>0</v>
      </c>
      <c r="E12" s="123">
        <v>0</v>
      </c>
      <c r="F12" s="123">
        <v>0</v>
      </c>
      <c r="G12" s="123">
        <v>0</v>
      </c>
      <c r="H12" s="122" t="str">
        <f>'4 lentelė'!G12</f>
        <v>-</v>
      </c>
      <c r="I12" s="165">
        <f>SUM('4 lentelė'!H12:I12)</f>
        <v>1000</v>
      </c>
      <c r="J12" s="165">
        <f>SUM('4 lentelė'!H12:J12)</f>
        <v>2400</v>
      </c>
      <c r="K12" s="166">
        <f>SUM('4 lentelė'!H12:K12)</f>
        <v>3800</v>
      </c>
      <c r="L12" s="166">
        <f>SUM('4 lentelė'!H12:L12)</f>
        <v>5200</v>
      </c>
      <c r="M12" s="167">
        <f>SUM('4 lentelė'!H12:M12)</f>
        <v>6862</v>
      </c>
    </row>
    <row r="13" spans="1:13" ht="30" customHeight="1" x14ac:dyDescent="0.25">
      <c r="A13" s="120" t="s">
        <v>203</v>
      </c>
      <c r="B13" s="121" t="s">
        <v>204</v>
      </c>
      <c r="C13" s="39"/>
      <c r="D13" s="123">
        <v>0</v>
      </c>
      <c r="E13" s="123">
        <v>0</v>
      </c>
      <c r="F13" s="123">
        <v>0</v>
      </c>
      <c r="G13" s="123">
        <v>0</v>
      </c>
      <c r="H13" s="158">
        <f>'4 lentelė'!H13</f>
        <v>0</v>
      </c>
      <c r="I13" s="168">
        <f>SUM('4 lentelė'!H13:I13)</f>
        <v>700</v>
      </c>
      <c r="J13" s="168">
        <f>SUM('4 lentelė'!H13:J13)</f>
        <v>1590</v>
      </c>
      <c r="K13" s="169">
        <f>SUM('4 lentelė'!H13:K13)</f>
        <v>2480</v>
      </c>
      <c r="L13" s="169">
        <f>SUM('4 lentelė'!H13:L13)</f>
        <v>3370</v>
      </c>
      <c r="M13" s="170">
        <f>SUM('4 lentelė'!H13:M13)</f>
        <v>4272</v>
      </c>
    </row>
    <row r="14" spans="1:13" ht="45" customHeight="1" x14ac:dyDescent="0.25">
      <c r="A14" s="120" t="s">
        <v>205</v>
      </c>
      <c r="B14" s="121" t="s">
        <v>206</v>
      </c>
      <c r="C14" s="39"/>
      <c r="D14" s="123">
        <v>0</v>
      </c>
      <c r="E14" s="123">
        <v>0</v>
      </c>
      <c r="F14" s="123">
        <v>0</v>
      </c>
      <c r="G14" s="123">
        <v>0</v>
      </c>
      <c r="H14" s="158">
        <f>'4 lentelė'!H14</f>
        <v>0</v>
      </c>
      <c r="I14" s="168">
        <f>SUM('4 lentelė'!H14:I14)</f>
        <v>700</v>
      </c>
      <c r="J14" s="168">
        <f>SUM('4 lentelė'!H14:J14)</f>
        <v>1700</v>
      </c>
      <c r="K14" s="169">
        <f>SUM('4 lentelė'!H14:K14)</f>
        <v>2700</v>
      </c>
      <c r="L14" s="169">
        <f>SUM('4 lentelė'!H14:L14)</f>
        <v>3700</v>
      </c>
      <c r="M14" s="170">
        <f>SUM('4 lentelė'!H14:M14)</f>
        <v>4872</v>
      </c>
    </row>
    <row r="15" spans="1:13" ht="45" customHeight="1" x14ac:dyDescent="0.25">
      <c r="A15" s="120" t="s">
        <v>362</v>
      </c>
      <c r="B15" s="121" t="s">
        <v>363</v>
      </c>
      <c r="C15" s="39"/>
      <c r="D15" s="123">
        <v>0</v>
      </c>
      <c r="E15" s="123">
        <v>0</v>
      </c>
      <c r="F15" s="123">
        <v>0</v>
      </c>
      <c r="G15" s="123">
        <v>0</v>
      </c>
      <c r="H15" s="165">
        <f>'[2]4 lentelė'!H14</f>
        <v>1</v>
      </c>
      <c r="I15" s="168">
        <f>SUM('[2]4 lentelė'!H14:I14)</f>
        <v>3</v>
      </c>
      <c r="J15" s="168">
        <f>SUM('[2]4 lentelė'!H14:J14)</f>
        <v>3</v>
      </c>
      <c r="K15" s="169">
        <f>SUM('[2]4 lentelė'!H14:K14)</f>
        <v>4</v>
      </c>
      <c r="L15" s="169">
        <f>SUM('[2]4 lentelė'!H14:L14)</f>
        <v>4</v>
      </c>
      <c r="M15" s="170">
        <f>SUM('[2]4 lentelė'!H14:M14)</f>
        <v>4</v>
      </c>
    </row>
    <row r="16" spans="1:13" ht="45" customHeight="1" x14ac:dyDescent="0.25">
      <c r="A16" s="120" t="s">
        <v>364</v>
      </c>
      <c r="B16" s="121" t="s">
        <v>365</v>
      </c>
      <c r="C16" s="39"/>
      <c r="D16" s="123">
        <v>0</v>
      </c>
      <c r="E16" s="123">
        <v>0</v>
      </c>
      <c r="F16" s="123">
        <v>0</v>
      </c>
      <c r="G16" s="123">
        <v>0</v>
      </c>
      <c r="H16" s="158">
        <f>'[2]4 lentelė'!H15</f>
        <v>1</v>
      </c>
      <c r="I16" s="168">
        <f>SUM('[2]4 lentelė'!H15:I15)</f>
        <v>3</v>
      </c>
      <c r="J16" s="168">
        <f>SUM('[2]4 lentelė'!H15:J15)</f>
        <v>5</v>
      </c>
      <c r="K16" s="169">
        <f>SUM('[2]4 lentelė'!H15:K15)</f>
        <v>8</v>
      </c>
      <c r="L16" s="169">
        <f>SUM('[2]4 lentelė'!H15:L15)</f>
        <v>11</v>
      </c>
      <c r="M16" s="170">
        <f>SUM('[2]4 lentelė'!H15:M15)</f>
        <v>14</v>
      </c>
    </row>
    <row r="17" spans="1:13" ht="45" customHeight="1" x14ac:dyDescent="0.25">
      <c r="A17" s="120" t="s">
        <v>366</v>
      </c>
      <c r="B17" s="121" t="s">
        <v>367</v>
      </c>
      <c r="C17" s="39"/>
      <c r="D17" s="123">
        <v>0</v>
      </c>
      <c r="E17" s="123">
        <v>0</v>
      </c>
      <c r="F17" s="123">
        <v>0</v>
      </c>
      <c r="G17" s="123">
        <v>0</v>
      </c>
      <c r="H17" s="158" t="str">
        <f>'[2]4 lentelė'!H16</f>
        <v>-</v>
      </c>
      <c r="I17" s="168">
        <f>SUM('[2]4 lentelė'!H16:I16)</f>
        <v>1</v>
      </c>
      <c r="J17" s="168">
        <f>SUM('[2]4 lentelė'!H16:J16)</f>
        <v>1</v>
      </c>
      <c r="K17" s="169">
        <f>SUM('[2]4 lentelė'!H16:K16)</f>
        <v>2</v>
      </c>
      <c r="L17" s="169">
        <f>SUM('[2]4 lentelė'!H16:L16)</f>
        <v>2</v>
      </c>
      <c r="M17" s="170">
        <f>SUM('[2]4 lentelė'!H16:M16)</f>
        <v>2</v>
      </c>
    </row>
    <row r="18" spans="1:13" ht="30" customHeight="1" x14ac:dyDescent="0.25">
      <c r="A18" s="120" t="s">
        <v>343</v>
      </c>
      <c r="B18" s="121" t="s">
        <v>344</v>
      </c>
      <c r="C18" s="39"/>
      <c r="D18" s="123">
        <v>0</v>
      </c>
      <c r="E18" s="123">
        <v>0</v>
      </c>
      <c r="F18" s="123">
        <v>0</v>
      </c>
      <c r="G18" s="123">
        <v>0</v>
      </c>
      <c r="H18" s="158">
        <v>0</v>
      </c>
      <c r="I18" s="168">
        <v>2</v>
      </c>
      <c r="J18" s="168">
        <v>3</v>
      </c>
      <c r="K18" s="169">
        <v>3</v>
      </c>
      <c r="L18" s="169">
        <v>3</v>
      </c>
      <c r="M18" s="170">
        <v>3</v>
      </c>
    </row>
    <row r="19" spans="1:13" ht="30" customHeight="1" x14ac:dyDescent="0.25">
      <c r="A19" s="32" t="s">
        <v>371</v>
      </c>
      <c r="B19" s="117" t="s">
        <v>373</v>
      </c>
      <c r="C19" s="32"/>
      <c r="D19" s="118">
        <v>0</v>
      </c>
      <c r="E19" s="118">
        <v>0</v>
      </c>
      <c r="F19" s="118">
        <v>0</v>
      </c>
      <c r="G19" s="118">
        <v>0</v>
      </c>
      <c r="H19" s="171">
        <v>0</v>
      </c>
      <c r="I19" s="172">
        <v>0</v>
      </c>
      <c r="J19" s="172">
        <v>0</v>
      </c>
      <c r="K19" s="173">
        <v>0</v>
      </c>
      <c r="L19" s="173">
        <v>0</v>
      </c>
      <c r="M19" s="174" t="s">
        <v>374</v>
      </c>
    </row>
    <row r="20" spans="1:13" s="209" customFormat="1" ht="75.7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224"/>
      <c r="D20" s="40"/>
      <c r="E20" s="40"/>
      <c r="F20" s="40"/>
      <c r="G20" s="40"/>
      <c r="H20" s="108">
        <v>150</v>
      </c>
      <c r="I20" s="108">
        <v>160</v>
      </c>
      <c r="J20" s="40">
        <v>170</v>
      </c>
      <c r="K20" s="106">
        <v>173</v>
      </c>
      <c r="L20" s="106">
        <v>175</v>
      </c>
      <c r="M20" s="106">
        <v>175</v>
      </c>
    </row>
    <row r="21" spans="1:13" ht="45" customHeight="1" x14ac:dyDescent="0.25">
      <c r="A21" s="116" t="s">
        <v>415</v>
      </c>
      <c r="B21" s="117" t="s">
        <v>416</v>
      </c>
      <c r="C21" s="32"/>
      <c r="D21" s="118">
        <v>0</v>
      </c>
      <c r="E21" s="118">
        <v>0</v>
      </c>
      <c r="F21" s="118">
        <v>0</v>
      </c>
      <c r="G21" s="118">
        <v>0</v>
      </c>
      <c r="H21" s="171">
        <v>0</v>
      </c>
      <c r="I21" s="175">
        <v>1</v>
      </c>
      <c r="J21" s="176">
        <v>6</v>
      </c>
      <c r="K21" s="176">
        <v>6</v>
      </c>
      <c r="L21" s="176">
        <v>6</v>
      </c>
      <c r="M21" s="176">
        <v>6</v>
      </c>
    </row>
    <row r="22" spans="1:13" s="67" customFormat="1" ht="45" customHeight="1" x14ac:dyDescent="0.25">
      <c r="A22" s="32" t="s">
        <v>404</v>
      </c>
      <c r="B22" s="33" t="s">
        <v>405</v>
      </c>
      <c r="C22" s="32"/>
      <c r="D22" s="118">
        <v>0</v>
      </c>
      <c r="E22" s="118">
        <v>0</v>
      </c>
      <c r="F22" s="118">
        <v>0</v>
      </c>
      <c r="G22" s="118">
        <v>0</v>
      </c>
      <c r="H22" s="168">
        <v>3</v>
      </c>
      <c r="I22" s="168">
        <v>5</v>
      </c>
      <c r="J22" s="177">
        <v>18</v>
      </c>
      <c r="K22" s="118">
        <v>0</v>
      </c>
      <c r="L22" s="118">
        <v>0</v>
      </c>
      <c r="M22" s="118">
        <v>0</v>
      </c>
    </row>
    <row r="23" spans="1:13" s="67" customFormat="1" ht="45" customHeight="1" x14ac:dyDescent="0.25">
      <c r="A23" s="120" t="s">
        <v>330</v>
      </c>
      <c r="B23" s="121" t="s">
        <v>347</v>
      </c>
      <c r="C23" s="39"/>
      <c r="D23" s="123">
        <v>0</v>
      </c>
      <c r="E23" s="123">
        <v>0</v>
      </c>
      <c r="F23" s="123">
        <v>0</v>
      </c>
      <c r="G23" s="123">
        <v>1</v>
      </c>
      <c r="H23" s="158">
        <v>5</v>
      </c>
      <c r="I23" s="168">
        <v>5</v>
      </c>
      <c r="J23" s="168">
        <v>7</v>
      </c>
      <c r="K23" s="169">
        <v>7</v>
      </c>
      <c r="L23" s="169">
        <v>7</v>
      </c>
      <c r="M23" s="170">
        <v>7</v>
      </c>
    </row>
    <row r="24" spans="1:13" s="67" customFormat="1" ht="45" customHeight="1" x14ac:dyDescent="0.25">
      <c r="A24" s="204" t="s">
        <v>417</v>
      </c>
      <c r="B24" s="117" t="s">
        <v>418</v>
      </c>
      <c r="C24" s="205"/>
      <c r="D24" s="118">
        <v>0</v>
      </c>
      <c r="E24" s="118">
        <v>0</v>
      </c>
      <c r="F24" s="118">
        <v>0</v>
      </c>
      <c r="G24" s="118">
        <v>0</v>
      </c>
      <c r="H24" s="171">
        <v>0</v>
      </c>
      <c r="I24" s="172">
        <v>0</v>
      </c>
      <c r="J24" s="162">
        <v>9</v>
      </c>
      <c r="K24" s="162">
        <v>9</v>
      </c>
      <c r="L24" s="162">
        <v>9</v>
      </c>
      <c r="M24" s="162">
        <v>9</v>
      </c>
    </row>
    <row r="25" spans="1:13" s="67" customFormat="1" ht="45" customHeight="1" x14ac:dyDescent="0.25">
      <c r="A25" s="129" t="str">
        <f>'[3]4 lentelė'!A12</f>
        <v>P.N.817</v>
      </c>
      <c r="B25" s="107" t="str">
        <f>'[3]4 lentelė'!B12</f>
        <v>Įrengti ženklinimo infrastruktūros objektai</v>
      </c>
      <c r="C25" s="106"/>
      <c r="D25" s="37">
        <v>0</v>
      </c>
      <c r="E25" s="37">
        <v>0</v>
      </c>
      <c r="F25" s="37">
        <v>0</v>
      </c>
      <c r="G25" s="37">
        <v>0</v>
      </c>
      <c r="H25" s="178">
        <f>'[3]4 lentelė'!H12</f>
        <v>129</v>
      </c>
      <c r="I25" s="177">
        <f>SUM('[3]4 lentelė'!H12:I12)</f>
        <v>157</v>
      </c>
      <c r="J25" s="177">
        <f>SUM('[3]4 lentelė'!H12:J12)</f>
        <v>185</v>
      </c>
      <c r="K25" s="179">
        <f>SUM('[3]4 lentelė'!H12:K12)</f>
        <v>185</v>
      </c>
      <c r="L25" s="179">
        <f>SUM('[3]4 lentelė'!H12:L12)</f>
        <v>185</v>
      </c>
      <c r="M25" s="180">
        <f>SUM('[3]4 lentelė'!H12:M12)</f>
        <v>185</v>
      </c>
    </row>
    <row r="26" spans="1:13" ht="45" customHeight="1" x14ac:dyDescent="0.25">
      <c r="A26" s="129" t="s">
        <v>377</v>
      </c>
      <c r="B26" s="107" t="s">
        <v>379</v>
      </c>
      <c r="C26" s="106"/>
      <c r="D26" s="37">
        <v>0</v>
      </c>
      <c r="E26" s="37">
        <v>0</v>
      </c>
      <c r="F26" s="37">
        <v>0</v>
      </c>
      <c r="G26" s="37">
        <v>0</v>
      </c>
      <c r="H26" s="178"/>
      <c r="I26" s="322">
        <v>1.94</v>
      </c>
      <c r="J26" s="322">
        <v>4.3899999999999997</v>
      </c>
      <c r="K26" s="322">
        <v>4.3899999999999997</v>
      </c>
      <c r="L26" s="322">
        <v>4.3899999999999997</v>
      </c>
      <c r="M26" s="323">
        <v>4.3899999999999997</v>
      </c>
    </row>
    <row r="27" spans="1:13" ht="30" customHeight="1" x14ac:dyDescent="0.25">
      <c r="A27" s="129" t="s">
        <v>378</v>
      </c>
      <c r="B27" s="107" t="s">
        <v>380</v>
      </c>
      <c r="C27" s="106"/>
      <c r="D27" s="37">
        <v>0</v>
      </c>
      <c r="E27" s="37">
        <v>0</v>
      </c>
      <c r="F27" s="37">
        <v>0</v>
      </c>
      <c r="G27" s="37">
        <v>0</v>
      </c>
      <c r="H27" s="178">
        <v>0</v>
      </c>
      <c r="I27" s="322">
        <v>0.6</v>
      </c>
      <c r="J27" s="324">
        <v>1.143</v>
      </c>
      <c r="K27" s="324">
        <v>2.7429999999999999</v>
      </c>
      <c r="L27" s="324">
        <v>2.7429999999999999</v>
      </c>
      <c r="M27" s="325">
        <v>2.7429999999999999</v>
      </c>
    </row>
    <row r="28" spans="1:13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3" ht="30" customHeight="1" x14ac:dyDescent="0.25">
      <c r="A29" s="120" t="s">
        <v>207</v>
      </c>
      <c r="B29" s="121" t="s">
        <v>208</v>
      </c>
      <c r="C29" s="39"/>
      <c r="D29" s="123">
        <v>0</v>
      </c>
      <c r="E29" s="123">
        <v>0</v>
      </c>
      <c r="F29" s="123">
        <v>0</v>
      </c>
      <c r="G29" s="123">
        <v>0</v>
      </c>
      <c r="H29" s="158">
        <f>'4 lentelė'!H29</f>
        <v>153</v>
      </c>
      <c r="I29" s="158">
        <f>SUM('4 lentelė'!H29:I29)</f>
        <v>208</v>
      </c>
      <c r="J29" s="158">
        <f>SUM('4 lentelė'!H29:J29)</f>
        <v>263</v>
      </c>
      <c r="K29" s="160">
        <f>SUM('4 lentelė'!H29:K29)</f>
        <v>318</v>
      </c>
      <c r="L29" s="160">
        <f>SUM('4 lentelė'!H29:L29)</f>
        <v>373</v>
      </c>
      <c r="M29" s="161">
        <f>SUM('4 lentelė'!H29:M29)</f>
        <v>428</v>
      </c>
    </row>
    <row r="30" spans="1:13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 t="s">
        <v>194</v>
      </c>
      <c r="G30" s="123" t="s">
        <v>194</v>
      </c>
      <c r="H30" s="158">
        <v>18960</v>
      </c>
      <c r="I30" s="158">
        <v>21423</v>
      </c>
      <c r="J30" s="158">
        <v>21423</v>
      </c>
      <c r="K30" s="160">
        <v>21423</v>
      </c>
      <c r="L30" s="160">
        <v>21423</v>
      </c>
      <c r="M30" s="161">
        <v>21423</v>
      </c>
    </row>
    <row r="31" spans="1:13" ht="30" customHeight="1" x14ac:dyDescent="0.25">
      <c r="A31" s="120" t="s">
        <v>211</v>
      </c>
      <c r="B31" s="121" t="s">
        <v>212</v>
      </c>
      <c r="C31" s="39"/>
      <c r="D31" s="123">
        <v>0</v>
      </c>
      <c r="E31" s="123">
        <v>0</v>
      </c>
      <c r="F31" s="123">
        <v>0</v>
      </c>
      <c r="G31" s="123">
        <v>0</v>
      </c>
      <c r="H31" s="158">
        <f>'4 lentelė'!H31</f>
        <v>0</v>
      </c>
      <c r="I31" s="158">
        <f>SUM('4 lentelė'!H31:I31)</f>
        <v>22</v>
      </c>
      <c r="J31" s="158">
        <f>SUM('4 lentelė'!H31:J31)</f>
        <v>44</v>
      </c>
      <c r="K31" s="160">
        <f>SUM('4 lentelė'!H31:K31)</f>
        <v>44</v>
      </c>
      <c r="L31" s="160">
        <f>SUM('4 lentelė'!H31:L31)</f>
        <v>44</v>
      </c>
      <c r="M31" s="161">
        <f>SUM('4 lentelė'!H31:M31)</f>
        <v>44</v>
      </c>
    </row>
    <row r="32" spans="1:13" ht="30" customHeight="1" x14ac:dyDescent="0.25">
      <c r="A32" s="120" t="s">
        <v>345</v>
      </c>
      <c r="B32" s="121" t="s">
        <v>346</v>
      </c>
      <c r="C32" s="39"/>
      <c r="D32" s="123">
        <v>0</v>
      </c>
      <c r="E32" s="123">
        <v>0</v>
      </c>
      <c r="F32" s="123">
        <v>0</v>
      </c>
      <c r="G32" s="123">
        <v>0</v>
      </c>
      <c r="H32" s="158">
        <v>0</v>
      </c>
      <c r="I32" s="158">
        <v>6</v>
      </c>
      <c r="J32" s="158">
        <v>8</v>
      </c>
      <c r="K32" s="160">
        <v>8</v>
      </c>
      <c r="L32" s="160">
        <v>8</v>
      </c>
      <c r="M32" s="161">
        <v>8</v>
      </c>
    </row>
    <row r="33" spans="1:13" ht="45" customHeight="1" x14ac:dyDescent="0.25">
      <c r="A33" s="120" t="s">
        <v>320</v>
      </c>
      <c r="B33" s="121" t="s">
        <v>321</v>
      </c>
      <c r="C33" s="39"/>
      <c r="D33" s="123">
        <v>0</v>
      </c>
      <c r="E33" s="123">
        <v>0</v>
      </c>
      <c r="F33" s="123">
        <v>0</v>
      </c>
      <c r="G33" s="123">
        <v>0</v>
      </c>
      <c r="H33" s="158">
        <v>0</v>
      </c>
      <c r="I33" s="158">
        <v>3</v>
      </c>
      <c r="J33" s="158">
        <v>6</v>
      </c>
      <c r="K33" s="160">
        <v>6</v>
      </c>
      <c r="L33" s="160">
        <v>6</v>
      </c>
      <c r="M33" s="161">
        <v>6</v>
      </c>
    </row>
    <row r="34" spans="1:13" ht="30" customHeight="1" x14ac:dyDescent="0.25">
      <c r="A34" s="32" t="s">
        <v>375</v>
      </c>
      <c r="B34" s="117" t="s">
        <v>376</v>
      </c>
      <c r="C34" s="32"/>
      <c r="D34" s="118">
        <v>0</v>
      </c>
      <c r="E34" s="118">
        <v>0</v>
      </c>
      <c r="F34" s="118">
        <v>0</v>
      </c>
      <c r="G34" s="118">
        <v>0</v>
      </c>
      <c r="H34" s="171">
        <v>1</v>
      </c>
      <c r="I34" s="181">
        <v>0</v>
      </c>
      <c r="J34" s="181">
        <v>0</v>
      </c>
      <c r="K34" s="181">
        <v>0</v>
      </c>
      <c r="L34" s="181">
        <v>0</v>
      </c>
      <c r="M34" s="174">
        <v>2</v>
      </c>
    </row>
    <row r="35" spans="1:13" ht="39" customHeight="1" x14ac:dyDescent="0.25">
      <c r="A35" s="120" t="s">
        <v>213</v>
      </c>
      <c r="B35" s="121" t="s">
        <v>214</v>
      </c>
      <c r="C35" s="39"/>
      <c r="D35" s="123">
        <v>0</v>
      </c>
      <c r="E35" s="123">
        <v>0</v>
      </c>
      <c r="F35" s="123">
        <v>0</v>
      </c>
      <c r="G35" s="123">
        <v>0</v>
      </c>
      <c r="H35" s="168">
        <v>43</v>
      </c>
      <c r="I35" s="168">
        <v>157</v>
      </c>
      <c r="J35" s="168">
        <v>167</v>
      </c>
      <c r="K35" s="169">
        <v>167</v>
      </c>
      <c r="L35" s="169">
        <v>167</v>
      </c>
      <c r="M35" s="170">
        <v>167</v>
      </c>
    </row>
    <row r="36" spans="1:13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58">
        <f>'4 lentelė'!H36</f>
        <v>246941.29</v>
      </c>
      <c r="I36" s="158">
        <f>SUM('4 lentelė'!H36:I36)</f>
        <v>277377.29000000004</v>
      </c>
      <c r="J36" s="158">
        <f>SUM('4 lentelė'!H36:J36)</f>
        <v>277377.29000000004</v>
      </c>
      <c r="K36" s="160">
        <f>SUM('4 lentelė'!H36:K36)</f>
        <v>277377.29000000004</v>
      </c>
      <c r="L36" s="160">
        <f>SUM('4 lentelė'!H36:L36)</f>
        <v>277377.29000000004</v>
      </c>
      <c r="M36" s="161">
        <f>SUM('4 lentelė'!H36:M36)</f>
        <v>277377.29000000004</v>
      </c>
    </row>
    <row r="37" spans="1:13" ht="30" x14ac:dyDescent="0.25">
      <c r="A37" s="120" t="s">
        <v>217</v>
      </c>
      <c r="B37" s="121" t="s">
        <v>218</v>
      </c>
      <c r="C37" s="39"/>
      <c r="D37" s="123">
        <v>0</v>
      </c>
      <c r="E37" s="123">
        <v>0</v>
      </c>
      <c r="F37" s="123">
        <v>0</v>
      </c>
      <c r="G37" s="123">
        <v>0</v>
      </c>
      <c r="H37" s="158">
        <f>'4 lentelė'!H37</f>
        <v>369</v>
      </c>
      <c r="I37" s="158">
        <f>SUM('4 lentelė'!H37:I37)</f>
        <v>414</v>
      </c>
      <c r="J37" s="158">
        <f>SUM('4 lentelė'!H37:J37)</f>
        <v>414</v>
      </c>
      <c r="K37" s="160">
        <f>SUM('4 lentelė'!H37:K37)</f>
        <v>414</v>
      </c>
      <c r="L37" s="160">
        <f>SUM('4 lentelė'!H37:L37)</f>
        <v>414</v>
      </c>
      <c r="M37" s="161">
        <f>SUM('4 lentelė'!H37:M37)</f>
        <v>414</v>
      </c>
    </row>
    <row r="38" spans="1:13" s="206" customFormat="1" ht="60" x14ac:dyDescent="0.25">
      <c r="A38" s="106" t="s">
        <v>439</v>
      </c>
      <c r="B38" s="107" t="s">
        <v>437</v>
      </c>
      <c r="C38" s="215">
        <v>0</v>
      </c>
      <c r="D38" s="215">
        <v>0</v>
      </c>
      <c r="E38" s="215">
        <v>0</v>
      </c>
      <c r="F38" s="215">
        <v>0</v>
      </c>
      <c r="G38" s="215">
        <v>0</v>
      </c>
      <c r="H38" s="149">
        <v>2291</v>
      </c>
      <c r="I38" s="216">
        <v>4836</v>
      </c>
      <c r="J38" s="216">
        <v>6533</v>
      </c>
      <c r="K38" s="216">
        <v>7805</v>
      </c>
      <c r="L38" s="152">
        <v>8484</v>
      </c>
      <c r="M38" s="152">
        <v>8484</v>
      </c>
    </row>
    <row r="39" spans="1:13" ht="45" x14ac:dyDescent="0.25">
      <c r="A39" s="129" t="s">
        <v>419</v>
      </c>
      <c r="B39" s="107" t="s">
        <v>420</v>
      </c>
      <c r="C39" s="106"/>
      <c r="D39" s="37">
        <v>0</v>
      </c>
      <c r="E39" s="37">
        <v>0</v>
      </c>
      <c r="F39" s="37">
        <v>0</v>
      </c>
      <c r="G39" s="37">
        <v>0</v>
      </c>
      <c r="H39" s="149">
        <v>0</v>
      </c>
      <c r="I39" s="37">
        <v>0</v>
      </c>
      <c r="J39" s="150">
        <v>287</v>
      </c>
      <c r="K39" s="150">
        <v>287</v>
      </c>
      <c r="L39" s="150">
        <v>287</v>
      </c>
      <c r="M39" s="150">
        <v>287</v>
      </c>
    </row>
    <row r="40" spans="1:13" ht="60" x14ac:dyDescent="0.25">
      <c r="A40" s="39" t="s">
        <v>395</v>
      </c>
      <c r="B40" s="140" t="s">
        <v>396</v>
      </c>
      <c r="C40" s="182"/>
      <c r="D40" s="183"/>
      <c r="E40" s="183"/>
      <c r="F40" s="183"/>
      <c r="G40" s="183"/>
      <c r="H40" s="184"/>
      <c r="I40" s="183"/>
      <c r="J40" s="184">
        <v>48</v>
      </c>
      <c r="K40" s="185"/>
      <c r="L40" s="185"/>
      <c r="M40" s="186"/>
    </row>
    <row r="41" spans="1:13" ht="75" x14ac:dyDescent="0.25">
      <c r="A41" s="39" t="s">
        <v>397</v>
      </c>
      <c r="B41" s="140" t="s">
        <v>398</v>
      </c>
      <c r="C41" s="39"/>
      <c r="D41" s="123"/>
      <c r="E41" s="123"/>
      <c r="F41" s="123"/>
      <c r="G41" s="123"/>
      <c r="H41" s="158"/>
      <c r="I41" s="123"/>
      <c r="J41" s="158">
        <v>1030</v>
      </c>
      <c r="K41" s="181"/>
      <c r="L41" s="181"/>
      <c r="M41" s="187"/>
    </row>
    <row r="42" spans="1:13" ht="30.75" thickBot="1" x14ac:dyDescent="0.3">
      <c r="A42" s="188" t="s">
        <v>368</v>
      </c>
      <c r="B42" s="141" t="s">
        <v>369</v>
      </c>
      <c r="C42" s="142"/>
      <c r="D42" s="189">
        <v>0</v>
      </c>
      <c r="E42" s="189">
        <v>0</v>
      </c>
      <c r="F42" s="189">
        <v>0</v>
      </c>
      <c r="G42" s="189">
        <v>0</v>
      </c>
      <c r="H42" s="190">
        <v>3</v>
      </c>
      <c r="I42" s="190">
        <v>7</v>
      </c>
      <c r="J42" s="190">
        <v>11</v>
      </c>
      <c r="K42" s="191">
        <v>16</v>
      </c>
      <c r="L42" s="191">
        <v>21</v>
      </c>
      <c r="M42" s="192">
        <v>27</v>
      </c>
    </row>
    <row r="43" spans="1:13" ht="15.75" x14ac:dyDescent="0.25">
      <c r="A43" s="42"/>
    </row>
    <row r="44" spans="1:13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9"/>
  <sheetViews>
    <sheetView tabSelected="1" view="pageBreakPreview" topLeftCell="A34" zoomScaleNormal="100" zoomScaleSheetLayoutView="100" workbookViewId="0">
      <selection activeCell="A53" sqref="A53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383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5" t="s">
        <v>221</v>
      </c>
      <c r="B4" s="6" t="s">
        <v>6</v>
      </c>
      <c r="C4" s="6" t="s">
        <v>222</v>
      </c>
      <c r="D4" s="6" t="s">
        <v>223</v>
      </c>
      <c r="E4" s="6" t="s">
        <v>224</v>
      </c>
      <c r="F4" s="6" t="s">
        <v>225</v>
      </c>
      <c r="G4" s="6" t="s">
        <v>226</v>
      </c>
      <c r="H4" s="7" t="s">
        <v>227</v>
      </c>
    </row>
    <row r="5" spans="1:8" ht="45" customHeight="1" x14ac:dyDescent="0.25">
      <c r="A5" s="308" t="s">
        <v>112</v>
      </c>
      <c r="B5" s="309" t="s">
        <v>113</v>
      </c>
      <c r="C5" s="248" t="s">
        <v>228</v>
      </c>
      <c r="D5" s="8" t="s">
        <v>229</v>
      </c>
      <c r="E5" s="309" t="s">
        <v>231</v>
      </c>
      <c r="F5" s="311" t="s">
        <v>285</v>
      </c>
      <c r="G5" s="309" t="s">
        <v>232</v>
      </c>
      <c r="H5" s="310" t="s">
        <v>233</v>
      </c>
    </row>
    <row r="6" spans="1:8" ht="45" customHeight="1" x14ac:dyDescent="0.25">
      <c r="A6" s="307"/>
      <c r="B6" s="245"/>
      <c r="C6" s="244"/>
      <c r="D6" s="50" t="s">
        <v>230</v>
      </c>
      <c r="E6" s="245"/>
      <c r="F6" s="311"/>
      <c r="G6" s="245"/>
      <c r="H6" s="306"/>
    </row>
    <row r="7" spans="1:8" ht="45" customHeight="1" x14ac:dyDescent="0.25">
      <c r="A7" s="307" t="s">
        <v>127</v>
      </c>
      <c r="B7" s="245" t="s">
        <v>234</v>
      </c>
      <c r="C7" s="244" t="s">
        <v>235</v>
      </c>
      <c r="D7" s="49" t="s">
        <v>236</v>
      </c>
      <c r="E7" s="245" t="s">
        <v>231</v>
      </c>
      <c r="F7" s="312" t="s">
        <v>285</v>
      </c>
      <c r="G7" s="245" t="s">
        <v>1</v>
      </c>
      <c r="H7" s="306" t="s">
        <v>233</v>
      </c>
    </row>
    <row r="8" spans="1:8" ht="45" customHeight="1" x14ac:dyDescent="0.25">
      <c r="A8" s="307"/>
      <c r="B8" s="245"/>
      <c r="C8" s="244"/>
      <c r="D8" s="50" t="s">
        <v>237</v>
      </c>
      <c r="E8" s="245"/>
      <c r="F8" s="309"/>
      <c r="G8" s="245"/>
      <c r="H8" s="306"/>
    </row>
    <row r="9" spans="1:8" ht="75" customHeight="1" x14ac:dyDescent="0.25">
      <c r="A9" s="51" t="s">
        <v>56</v>
      </c>
      <c r="B9" s="52" t="s">
        <v>57</v>
      </c>
      <c r="C9" s="52"/>
      <c r="D9" s="52" t="s">
        <v>57</v>
      </c>
      <c r="E9" s="52" t="s">
        <v>238</v>
      </c>
      <c r="F9" s="52" t="s">
        <v>239</v>
      </c>
      <c r="G9" s="52" t="s">
        <v>1</v>
      </c>
      <c r="H9" s="48" t="s">
        <v>233</v>
      </c>
    </row>
    <row r="10" spans="1:8" ht="75" customHeight="1" x14ac:dyDescent="0.25">
      <c r="A10" s="51" t="s">
        <v>62</v>
      </c>
      <c r="B10" s="52" t="s">
        <v>63</v>
      </c>
      <c r="C10" s="52"/>
      <c r="D10" s="52" t="s">
        <v>240</v>
      </c>
      <c r="E10" s="52" t="s">
        <v>238</v>
      </c>
      <c r="F10" s="52" t="s">
        <v>239</v>
      </c>
      <c r="G10" s="52" t="s">
        <v>1</v>
      </c>
      <c r="H10" s="48" t="s">
        <v>241</v>
      </c>
    </row>
    <row r="11" spans="1:8" ht="72" customHeight="1" x14ac:dyDescent="0.25">
      <c r="A11" s="9" t="s">
        <v>192</v>
      </c>
      <c r="B11" s="52" t="s">
        <v>193</v>
      </c>
      <c r="C11" s="52"/>
      <c r="D11" s="52" t="s">
        <v>242</v>
      </c>
      <c r="E11" s="52" t="s">
        <v>238</v>
      </c>
      <c r="F11" s="52" t="s">
        <v>239</v>
      </c>
      <c r="G11" s="52" t="s">
        <v>1</v>
      </c>
      <c r="H11" s="48" t="s">
        <v>233</v>
      </c>
    </row>
    <row r="12" spans="1:8" ht="72" customHeight="1" x14ac:dyDescent="0.25">
      <c r="A12" s="9" t="s">
        <v>195</v>
      </c>
      <c r="B12" s="52" t="s">
        <v>196</v>
      </c>
      <c r="C12" s="52"/>
      <c r="D12" s="52" t="s">
        <v>243</v>
      </c>
      <c r="E12" s="52" t="s">
        <v>238</v>
      </c>
      <c r="F12" s="52" t="s">
        <v>239</v>
      </c>
      <c r="G12" s="52" t="s">
        <v>1</v>
      </c>
      <c r="H12" s="48" t="s">
        <v>233</v>
      </c>
    </row>
    <row r="13" spans="1:8" ht="72" customHeight="1" x14ac:dyDescent="0.25">
      <c r="A13" s="51" t="s">
        <v>66</v>
      </c>
      <c r="B13" s="52" t="s">
        <v>68</v>
      </c>
      <c r="C13" s="52"/>
      <c r="D13" s="52" t="s">
        <v>68</v>
      </c>
      <c r="E13" s="52" t="s">
        <v>238</v>
      </c>
      <c r="F13" s="52" t="s">
        <v>239</v>
      </c>
      <c r="G13" s="52" t="s">
        <v>1</v>
      </c>
      <c r="H13" s="48" t="s">
        <v>233</v>
      </c>
    </row>
    <row r="14" spans="1:8" ht="72" customHeight="1" x14ac:dyDescent="0.25">
      <c r="A14" s="9" t="s">
        <v>215</v>
      </c>
      <c r="B14" s="52" t="s">
        <v>216</v>
      </c>
      <c r="C14" s="52"/>
      <c r="D14" s="52" t="s">
        <v>244</v>
      </c>
      <c r="E14" s="52" t="s">
        <v>238</v>
      </c>
      <c r="F14" s="52" t="s">
        <v>239</v>
      </c>
      <c r="G14" s="52" t="s">
        <v>1</v>
      </c>
      <c r="H14" s="48" t="s">
        <v>233</v>
      </c>
    </row>
    <row r="15" spans="1:8" ht="72" customHeight="1" x14ac:dyDescent="0.25">
      <c r="A15" s="9" t="s">
        <v>217</v>
      </c>
      <c r="B15" s="52" t="s">
        <v>218</v>
      </c>
      <c r="C15" s="52"/>
      <c r="D15" s="52" t="s">
        <v>245</v>
      </c>
      <c r="E15" s="52" t="s">
        <v>238</v>
      </c>
      <c r="F15" s="52" t="s">
        <v>239</v>
      </c>
      <c r="G15" s="52" t="s">
        <v>1</v>
      </c>
      <c r="H15" s="48" t="s">
        <v>233</v>
      </c>
    </row>
    <row r="16" spans="1:8" ht="57.95" customHeight="1" x14ac:dyDescent="0.25">
      <c r="A16" s="307" t="s">
        <v>154</v>
      </c>
      <c r="B16" s="245" t="s">
        <v>24</v>
      </c>
      <c r="C16" s="244" t="s">
        <v>228</v>
      </c>
      <c r="D16" s="49" t="s">
        <v>246</v>
      </c>
      <c r="E16" s="245" t="s">
        <v>231</v>
      </c>
      <c r="F16" s="313" t="s">
        <v>285</v>
      </c>
      <c r="G16" s="245" t="s">
        <v>1</v>
      </c>
      <c r="H16" s="306" t="s">
        <v>233</v>
      </c>
    </row>
    <row r="17" spans="1:8" ht="57.95" customHeight="1" x14ac:dyDescent="0.25">
      <c r="A17" s="307"/>
      <c r="B17" s="245"/>
      <c r="C17" s="244"/>
      <c r="D17" s="50" t="s">
        <v>247</v>
      </c>
      <c r="E17" s="245"/>
      <c r="F17" s="314"/>
      <c r="G17" s="245"/>
      <c r="H17" s="306"/>
    </row>
    <row r="18" spans="1:8" ht="30" customHeight="1" x14ac:dyDescent="0.25">
      <c r="A18" s="307" t="s">
        <v>75</v>
      </c>
      <c r="B18" s="245" t="s">
        <v>63</v>
      </c>
      <c r="C18" s="244" t="s">
        <v>248</v>
      </c>
      <c r="D18" s="49" t="s">
        <v>249</v>
      </c>
      <c r="E18" s="245" t="s">
        <v>238</v>
      </c>
      <c r="F18" s="245" t="s">
        <v>239</v>
      </c>
      <c r="G18" s="245" t="s">
        <v>1</v>
      </c>
      <c r="H18" s="306" t="s">
        <v>233</v>
      </c>
    </row>
    <row r="19" spans="1:8" ht="45" customHeight="1" x14ac:dyDescent="0.25">
      <c r="A19" s="307"/>
      <c r="B19" s="245"/>
      <c r="C19" s="244"/>
      <c r="D19" s="10" t="s">
        <v>250</v>
      </c>
      <c r="E19" s="245"/>
      <c r="F19" s="245"/>
      <c r="G19" s="245"/>
      <c r="H19" s="306"/>
    </row>
    <row r="20" spans="1:8" ht="57.95" customHeight="1" x14ac:dyDescent="0.25">
      <c r="A20" s="307"/>
      <c r="B20" s="245"/>
      <c r="C20" s="244"/>
      <c r="D20" s="8" t="s">
        <v>251</v>
      </c>
      <c r="E20" s="245"/>
      <c r="F20" s="245"/>
      <c r="G20" s="245"/>
      <c r="H20" s="306"/>
    </row>
    <row r="21" spans="1:8" ht="45" customHeight="1" x14ac:dyDescent="0.25">
      <c r="A21" s="307"/>
      <c r="B21" s="245"/>
      <c r="C21" s="244"/>
      <c r="D21" s="8" t="s">
        <v>252</v>
      </c>
      <c r="E21" s="245"/>
      <c r="F21" s="245"/>
      <c r="G21" s="245"/>
      <c r="H21" s="306"/>
    </row>
    <row r="22" spans="1:8" ht="57.95" customHeight="1" x14ac:dyDescent="0.25">
      <c r="A22" s="307"/>
      <c r="B22" s="245"/>
      <c r="C22" s="244"/>
      <c r="D22" s="8" t="s">
        <v>253</v>
      </c>
      <c r="E22" s="245"/>
      <c r="F22" s="245"/>
      <c r="G22" s="245"/>
      <c r="H22" s="306"/>
    </row>
    <row r="23" spans="1:8" ht="45" customHeight="1" x14ac:dyDescent="0.25">
      <c r="A23" s="307"/>
      <c r="B23" s="245"/>
      <c r="C23" s="244"/>
      <c r="D23" s="50" t="s">
        <v>254</v>
      </c>
      <c r="E23" s="245"/>
      <c r="F23" s="245"/>
      <c r="G23" s="245"/>
      <c r="H23" s="306"/>
    </row>
    <row r="24" spans="1:8" ht="72" customHeight="1" x14ac:dyDescent="0.25">
      <c r="A24" s="9" t="s">
        <v>199</v>
      </c>
      <c r="B24" s="52" t="s">
        <v>200</v>
      </c>
      <c r="C24" s="52"/>
      <c r="D24" s="52" t="s">
        <v>255</v>
      </c>
      <c r="E24" s="52" t="s">
        <v>238</v>
      </c>
      <c r="F24" s="52" t="s">
        <v>239</v>
      </c>
      <c r="G24" s="52" t="s">
        <v>1</v>
      </c>
      <c r="H24" s="48" t="s">
        <v>233</v>
      </c>
    </row>
    <row r="25" spans="1:8" ht="89.45" customHeight="1" x14ac:dyDescent="0.25">
      <c r="A25" s="9" t="s">
        <v>201</v>
      </c>
      <c r="B25" s="52" t="s">
        <v>202</v>
      </c>
      <c r="C25" s="52"/>
      <c r="D25" s="52" t="s">
        <v>256</v>
      </c>
      <c r="E25" s="52" t="s">
        <v>238</v>
      </c>
      <c r="F25" s="52" t="s">
        <v>239</v>
      </c>
      <c r="G25" s="52" t="s">
        <v>1</v>
      </c>
      <c r="H25" s="48" t="s">
        <v>233</v>
      </c>
    </row>
    <row r="26" spans="1:8" ht="72" customHeight="1" x14ac:dyDescent="0.25">
      <c r="A26" s="9" t="s">
        <v>203</v>
      </c>
      <c r="B26" s="52" t="s">
        <v>204</v>
      </c>
      <c r="C26" s="52"/>
      <c r="D26" s="52" t="s">
        <v>257</v>
      </c>
      <c r="E26" s="52" t="s">
        <v>238</v>
      </c>
      <c r="F26" s="52" t="s">
        <v>239</v>
      </c>
      <c r="G26" s="52" t="s">
        <v>1</v>
      </c>
      <c r="H26" s="48" t="s">
        <v>233</v>
      </c>
    </row>
    <row r="27" spans="1:8" ht="89.45" customHeight="1" x14ac:dyDescent="0.25">
      <c r="A27" s="9" t="s">
        <v>205</v>
      </c>
      <c r="B27" s="52" t="s">
        <v>206</v>
      </c>
      <c r="C27" s="52"/>
      <c r="D27" s="52" t="s">
        <v>258</v>
      </c>
      <c r="E27" s="52" t="s">
        <v>238</v>
      </c>
      <c r="F27" s="52" t="s">
        <v>239</v>
      </c>
      <c r="G27" s="52" t="s">
        <v>1</v>
      </c>
      <c r="H27" s="48" t="s">
        <v>233</v>
      </c>
    </row>
    <row r="28" spans="1:8" ht="75" customHeight="1" x14ac:dyDescent="0.25">
      <c r="A28" s="9" t="s">
        <v>211</v>
      </c>
      <c r="B28" s="52" t="s">
        <v>259</v>
      </c>
      <c r="C28" s="52"/>
      <c r="D28" s="52" t="s">
        <v>212</v>
      </c>
      <c r="E28" s="52" t="s">
        <v>238</v>
      </c>
      <c r="F28" s="52" t="s">
        <v>239</v>
      </c>
      <c r="G28" s="52" t="s">
        <v>1</v>
      </c>
      <c r="H28" s="48" t="s">
        <v>233</v>
      </c>
    </row>
    <row r="29" spans="1:8" ht="75" customHeight="1" x14ac:dyDescent="0.25">
      <c r="A29" s="9" t="s">
        <v>197</v>
      </c>
      <c r="B29" s="52" t="s">
        <v>198</v>
      </c>
      <c r="C29" s="53"/>
      <c r="D29" s="52" t="s">
        <v>260</v>
      </c>
      <c r="E29" s="52" t="s">
        <v>238</v>
      </c>
      <c r="F29" s="52" t="s">
        <v>239</v>
      </c>
      <c r="G29" s="52" t="s">
        <v>1</v>
      </c>
      <c r="H29" s="48" t="s">
        <v>233</v>
      </c>
    </row>
    <row r="30" spans="1:8" ht="147" customHeight="1" x14ac:dyDescent="0.25">
      <c r="A30" s="9" t="s">
        <v>207</v>
      </c>
      <c r="B30" s="52" t="s">
        <v>208</v>
      </c>
      <c r="C30" s="53"/>
      <c r="D30" s="52" t="s">
        <v>261</v>
      </c>
      <c r="E30" s="52" t="s">
        <v>238</v>
      </c>
      <c r="F30" s="52" t="s">
        <v>239</v>
      </c>
      <c r="G30" s="52" t="s">
        <v>1</v>
      </c>
      <c r="H30" s="48" t="s">
        <v>233</v>
      </c>
    </row>
    <row r="31" spans="1:8" ht="45" customHeight="1" x14ac:dyDescent="0.25">
      <c r="A31" s="307" t="s">
        <v>77</v>
      </c>
      <c r="B31" s="245" t="s">
        <v>78</v>
      </c>
      <c r="C31" s="244" t="s">
        <v>235</v>
      </c>
      <c r="D31" s="49" t="s">
        <v>262</v>
      </c>
      <c r="E31" s="245" t="s">
        <v>264</v>
      </c>
      <c r="F31" s="245" t="s">
        <v>265</v>
      </c>
      <c r="G31" s="245" t="s">
        <v>1</v>
      </c>
      <c r="H31" s="306" t="s">
        <v>233</v>
      </c>
    </row>
    <row r="32" spans="1:8" ht="45" customHeight="1" x14ac:dyDescent="0.25">
      <c r="A32" s="307"/>
      <c r="B32" s="245"/>
      <c r="C32" s="244"/>
      <c r="D32" s="50" t="s">
        <v>263</v>
      </c>
      <c r="E32" s="245"/>
      <c r="F32" s="245"/>
      <c r="G32" s="245"/>
      <c r="H32" s="306"/>
    </row>
    <row r="33" spans="1:8" ht="72" customHeight="1" x14ac:dyDescent="0.25">
      <c r="A33" s="9" t="s">
        <v>209</v>
      </c>
      <c r="B33" s="52" t="s">
        <v>210</v>
      </c>
      <c r="C33" s="52"/>
      <c r="D33" s="52" t="s">
        <v>266</v>
      </c>
      <c r="E33" s="52" t="s">
        <v>238</v>
      </c>
      <c r="F33" s="52" t="s">
        <v>239</v>
      </c>
      <c r="G33" s="52" t="s">
        <v>1</v>
      </c>
      <c r="H33" s="48" t="s">
        <v>233</v>
      </c>
    </row>
    <row r="34" spans="1:8" ht="57.95" customHeight="1" x14ac:dyDescent="0.25">
      <c r="A34" s="307" t="s">
        <v>84</v>
      </c>
      <c r="B34" s="245" t="s">
        <v>63</v>
      </c>
      <c r="C34" s="244" t="s">
        <v>267</v>
      </c>
      <c r="D34" s="49" t="s">
        <v>268</v>
      </c>
      <c r="E34" s="245" t="s">
        <v>238</v>
      </c>
      <c r="F34" s="245" t="s">
        <v>239</v>
      </c>
      <c r="G34" s="245" t="s">
        <v>1</v>
      </c>
      <c r="H34" s="306" t="s">
        <v>233</v>
      </c>
    </row>
    <row r="35" spans="1:8" ht="57.95" customHeight="1" x14ac:dyDescent="0.25">
      <c r="A35" s="307"/>
      <c r="B35" s="245"/>
      <c r="C35" s="244"/>
      <c r="D35" s="8" t="s">
        <v>269</v>
      </c>
      <c r="E35" s="245"/>
      <c r="F35" s="245"/>
      <c r="G35" s="245"/>
      <c r="H35" s="306"/>
    </row>
    <row r="36" spans="1:8" ht="57.95" customHeight="1" x14ac:dyDescent="0.25">
      <c r="A36" s="307"/>
      <c r="B36" s="245"/>
      <c r="C36" s="244"/>
      <c r="D36" s="50" t="s">
        <v>270</v>
      </c>
      <c r="E36" s="245"/>
      <c r="F36" s="245"/>
      <c r="G36" s="245"/>
      <c r="H36" s="306"/>
    </row>
    <row r="37" spans="1:8" ht="72" customHeight="1" x14ac:dyDescent="0.25">
      <c r="A37" s="11" t="s">
        <v>86</v>
      </c>
      <c r="B37" s="49" t="s">
        <v>271</v>
      </c>
      <c r="C37" s="49"/>
      <c r="D37" s="49" t="s">
        <v>271</v>
      </c>
      <c r="E37" s="49" t="s">
        <v>238</v>
      </c>
      <c r="F37" s="49" t="s">
        <v>239</v>
      </c>
      <c r="G37" s="49" t="s">
        <v>1</v>
      </c>
      <c r="H37" s="12" t="s">
        <v>241</v>
      </c>
    </row>
    <row r="38" spans="1:8" ht="72" customHeight="1" thickBot="1" x14ac:dyDescent="0.3">
      <c r="A38" s="13" t="s">
        <v>88</v>
      </c>
      <c r="B38" s="14" t="s">
        <v>89</v>
      </c>
      <c r="C38" s="14"/>
      <c r="D38" s="14" t="s">
        <v>89</v>
      </c>
      <c r="E38" s="14" t="s">
        <v>238</v>
      </c>
      <c r="F38" s="14" t="s">
        <v>239</v>
      </c>
      <c r="G38" s="14" t="s">
        <v>1</v>
      </c>
      <c r="H38" s="15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5" t="s">
        <v>221</v>
      </c>
      <c r="B41" s="6" t="s">
        <v>6</v>
      </c>
      <c r="C41" s="6" t="s">
        <v>222</v>
      </c>
      <c r="D41" s="6" t="s">
        <v>223</v>
      </c>
      <c r="E41" s="6" t="s">
        <v>224</v>
      </c>
      <c r="F41" s="6" t="s">
        <v>225</v>
      </c>
      <c r="G41" s="6" t="s">
        <v>226</v>
      </c>
      <c r="H41" s="7" t="s">
        <v>227</v>
      </c>
    </row>
    <row r="42" spans="1:8" ht="72" customHeight="1" x14ac:dyDescent="0.25">
      <c r="A42" s="54" t="s">
        <v>287</v>
      </c>
      <c r="B42" s="50" t="s">
        <v>177</v>
      </c>
      <c r="C42" s="50"/>
      <c r="D42" s="50" t="s">
        <v>273</v>
      </c>
      <c r="E42" s="50" t="s">
        <v>274</v>
      </c>
      <c r="F42" s="50" t="s">
        <v>286</v>
      </c>
      <c r="G42" s="50" t="s">
        <v>1</v>
      </c>
      <c r="H42" s="47" t="s">
        <v>233</v>
      </c>
    </row>
    <row r="43" spans="1:8" ht="45" customHeight="1" x14ac:dyDescent="0.25">
      <c r="A43" s="307" t="s">
        <v>91</v>
      </c>
      <c r="B43" s="245" t="s">
        <v>93</v>
      </c>
      <c r="C43" s="244" t="s">
        <v>267</v>
      </c>
      <c r="D43" s="49" t="s">
        <v>275</v>
      </c>
      <c r="E43" s="245" t="s">
        <v>238</v>
      </c>
      <c r="F43" s="245" t="s">
        <v>239</v>
      </c>
      <c r="G43" s="245" t="s">
        <v>1</v>
      </c>
      <c r="H43" s="306" t="s">
        <v>233</v>
      </c>
    </row>
    <row r="44" spans="1:8" ht="30" customHeight="1" x14ac:dyDescent="0.25">
      <c r="A44" s="307"/>
      <c r="B44" s="245"/>
      <c r="C44" s="244"/>
      <c r="D44" s="8" t="s">
        <v>276</v>
      </c>
      <c r="E44" s="245"/>
      <c r="F44" s="245"/>
      <c r="G44" s="245"/>
      <c r="H44" s="306"/>
    </row>
    <row r="45" spans="1:8" ht="30" customHeight="1" x14ac:dyDescent="0.25">
      <c r="A45" s="307"/>
      <c r="B45" s="245"/>
      <c r="C45" s="244"/>
      <c r="D45" s="50" t="s">
        <v>277</v>
      </c>
      <c r="E45" s="245"/>
      <c r="F45" s="245"/>
      <c r="G45" s="245"/>
      <c r="H45" s="306"/>
    </row>
    <row r="46" spans="1:8" ht="72" customHeight="1" x14ac:dyDescent="0.25">
      <c r="A46" s="51" t="s">
        <v>94</v>
      </c>
      <c r="B46" s="52" t="s">
        <v>63</v>
      </c>
      <c r="C46" s="52"/>
      <c r="D46" s="52" t="s">
        <v>278</v>
      </c>
      <c r="E46" s="52" t="s">
        <v>238</v>
      </c>
      <c r="F46" s="52" t="s">
        <v>239</v>
      </c>
      <c r="G46" s="52" t="s">
        <v>1</v>
      </c>
      <c r="H46" s="48" t="s">
        <v>233</v>
      </c>
    </row>
    <row r="47" spans="1:8" ht="45" customHeight="1" x14ac:dyDescent="0.25">
      <c r="A47" s="305" t="s">
        <v>384</v>
      </c>
      <c r="B47" s="245" t="s">
        <v>36</v>
      </c>
      <c r="C47" s="244" t="s">
        <v>228</v>
      </c>
      <c r="D47" s="49" t="s">
        <v>279</v>
      </c>
      <c r="E47" s="245" t="s">
        <v>238</v>
      </c>
      <c r="F47" s="245" t="s">
        <v>239</v>
      </c>
      <c r="G47" s="245" t="s">
        <v>1</v>
      </c>
      <c r="H47" s="306" t="s">
        <v>233</v>
      </c>
    </row>
    <row r="48" spans="1:8" ht="45" customHeight="1" x14ac:dyDescent="0.25">
      <c r="A48" s="305"/>
      <c r="B48" s="245"/>
      <c r="C48" s="244"/>
      <c r="D48" s="50" t="s">
        <v>280</v>
      </c>
      <c r="E48" s="245"/>
      <c r="F48" s="245"/>
      <c r="G48" s="245"/>
      <c r="H48" s="306"/>
    </row>
    <row r="49" spans="1:8" ht="72" customHeight="1" x14ac:dyDescent="0.25">
      <c r="A49" s="51" t="s">
        <v>96</v>
      </c>
      <c r="B49" s="52" t="s">
        <v>98</v>
      </c>
      <c r="C49" s="52"/>
      <c r="D49" s="52" t="s">
        <v>98</v>
      </c>
      <c r="E49" s="52" t="s">
        <v>238</v>
      </c>
      <c r="F49" s="52" t="s">
        <v>239</v>
      </c>
      <c r="G49" s="52" t="s">
        <v>1</v>
      </c>
      <c r="H49" s="48" t="s">
        <v>241</v>
      </c>
    </row>
    <row r="50" spans="1:8" ht="72" customHeight="1" x14ac:dyDescent="0.25">
      <c r="A50" s="51" t="s">
        <v>99</v>
      </c>
      <c r="B50" s="52" t="s">
        <v>100</v>
      </c>
      <c r="C50" s="52"/>
      <c r="D50" s="52" t="s">
        <v>281</v>
      </c>
      <c r="E50" s="52" t="s">
        <v>238</v>
      </c>
      <c r="F50" s="52" t="s">
        <v>239</v>
      </c>
      <c r="G50" s="52" t="s">
        <v>1</v>
      </c>
      <c r="H50" s="48" t="s">
        <v>241</v>
      </c>
    </row>
    <row r="51" spans="1:8" ht="72" customHeight="1" x14ac:dyDescent="0.25">
      <c r="A51" s="51" t="s">
        <v>101</v>
      </c>
      <c r="B51" s="52" t="s">
        <v>63</v>
      </c>
      <c r="C51" s="53"/>
      <c r="D51" s="52" t="s">
        <v>282</v>
      </c>
      <c r="E51" s="52" t="s">
        <v>238</v>
      </c>
      <c r="F51" s="52" t="s">
        <v>239</v>
      </c>
      <c r="G51" s="52" t="s">
        <v>1</v>
      </c>
      <c r="H51" s="48" t="s">
        <v>241</v>
      </c>
    </row>
    <row r="52" spans="1:8" s="203" customFormat="1" ht="103.5" customHeight="1" x14ac:dyDescent="0.25">
      <c r="A52" s="217" t="s">
        <v>102</v>
      </c>
      <c r="B52" s="218" t="s">
        <v>437</v>
      </c>
      <c r="C52" s="218"/>
      <c r="D52" s="218" t="s">
        <v>438</v>
      </c>
      <c r="E52" s="218" t="s">
        <v>238</v>
      </c>
      <c r="F52" s="218" t="s">
        <v>239</v>
      </c>
      <c r="G52" s="218" t="s">
        <v>1</v>
      </c>
      <c r="H52" s="219" t="s">
        <v>233</v>
      </c>
    </row>
    <row r="53" spans="1:8" s="209" customFormat="1" ht="142.5" customHeight="1" x14ac:dyDescent="0.25">
      <c r="A53" s="217" t="s">
        <v>458</v>
      </c>
      <c r="B53" s="218" t="s">
        <v>437</v>
      </c>
      <c r="C53" s="218"/>
      <c r="D53" s="218" t="str">
        <f>'2 lentelė'!$C$63</f>
        <v>Tuberkulioze sergantys pacientai, kuriems buvo suteiktos socialinės paramos priemonės (maisto talonų dalijimas) tuberkuliozės ambulatorinio gydymo metu</v>
      </c>
      <c r="E53" s="218" t="s">
        <v>238</v>
      </c>
      <c r="F53" s="218" t="s">
        <v>239</v>
      </c>
      <c r="G53" s="218" t="s">
        <v>1</v>
      </c>
      <c r="H53" s="219" t="s">
        <v>233</v>
      </c>
    </row>
    <row r="54" spans="1:8" ht="72" customHeight="1" x14ac:dyDescent="0.25">
      <c r="A54" s="51" t="s">
        <v>103</v>
      </c>
      <c r="B54" s="52" t="s">
        <v>105</v>
      </c>
      <c r="C54" s="52"/>
      <c r="D54" s="52" t="s">
        <v>283</v>
      </c>
      <c r="E54" s="52" t="s">
        <v>238</v>
      </c>
      <c r="F54" s="52" t="s">
        <v>239</v>
      </c>
      <c r="G54" s="52" t="s">
        <v>1</v>
      </c>
      <c r="H54" s="48" t="s">
        <v>233</v>
      </c>
    </row>
    <row r="55" spans="1:8" ht="72" customHeight="1" x14ac:dyDescent="0.25">
      <c r="A55" s="51" t="s">
        <v>106</v>
      </c>
      <c r="B55" s="52" t="s">
        <v>107</v>
      </c>
      <c r="C55" s="52"/>
      <c r="D55" s="52" t="s">
        <v>284</v>
      </c>
      <c r="E55" s="52" t="s">
        <v>238</v>
      </c>
      <c r="F55" s="52" t="s">
        <v>239</v>
      </c>
      <c r="G55" s="52" t="s">
        <v>1</v>
      </c>
      <c r="H55" s="48" t="s">
        <v>241</v>
      </c>
    </row>
    <row r="56" spans="1:8" ht="72" customHeight="1" thickBot="1" x14ac:dyDescent="0.3">
      <c r="A56" s="16" t="s">
        <v>213</v>
      </c>
      <c r="B56" s="14" t="s">
        <v>214</v>
      </c>
      <c r="C56" s="14"/>
      <c r="D56" s="14" t="s">
        <v>214</v>
      </c>
      <c r="E56" s="14" t="s">
        <v>238</v>
      </c>
      <c r="F56" s="14" t="s">
        <v>239</v>
      </c>
      <c r="G56" s="14" t="s">
        <v>1</v>
      </c>
      <c r="H56" s="15" t="s">
        <v>233</v>
      </c>
    </row>
    <row r="57" spans="1:8" ht="15.75" x14ac:dyDescent="0.25">
      <c r="A57" s="17"/>
    </row>
    <row r="58" spans="1:8" ht="15" customHeight="1" x14ac:dyDescent="0.25">
      <c r="A58" s="17"/>
    </row>
    <row r="59" spans="1:8" ht="15.75" x14ac:dyDescent="0.25">
      <c r="A59" s="3"/>
    </row>
  </sheetData>
  <mergeCells count="56"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  <mergeCell ref="A5:A6"/>
    <mergeCell ref="B5:B6"/>
    <mergeCell ref="C5:C6"/>
    <mergeCell ref="E5:E6"/>
    <mergeCell ref="G5:G6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A47:A48"/>
    <mergeCell ref="B47:B48"/>
    <mergeCell ref="C47:C48"/>
    <mergeCell ref="E47:E48"/>
    <mergeCell ref="F47:F4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"/>
  <sheetViews>
    <sheetView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436</v>
      </c>
    </row>
    <row r="2" spans="1:10" ht="30.75" customHeight="1" x14ac:dyDescent="0.25">
      <c r="A2" s="315" t="s">
        <v>288</v>
      </c>
      <c r="B2" s="317" t="s">
        <v>289</v>
      </c>
      <c r="C2" s="317" t="s">
        <v>290</v>
      </c>
      <c r="D2" s="317"/>
      <c r="E2" s="317"/>
      <c r="F2" s="317"/>
      <c r="G2" s="317"/>
      <c r="H2" s="317"/>
      <c r="I2" s="317"/>
      <c r="J2" s="319" t="s">
        <v>291</v>
      </c>
    </row>
    <row r="3" spans="1:10" ht="48" thickBot="1" x14ac:dyDescent="0.3">
      <c r="A3" s="316"/>
      <c r="B3" s="318"/>
      <c r="C3" s="193" t="s">
        <v>292</v>
      </c>
      <c r="D3" s="193" t="s">
        <v>293</v>
      </c>
      <c r="E3" s="193" t="s">
        <v>294</v>
      </c>
      <c r="F3" s="193" t="s">
        <v>295</v>
      </c>
      <c r="G3" s="193" t="s">
        <v>296</v>
      </c>
      <c r="H3" s="193" t="s">
        <v>297</v>
      </c>
      <c r="I3" s="193" t="s">
        <v>298</v>
      </c>
      <c r="J3" s="320"/>
    </row>
    <row r="4" spans="1:10" ht="47.25" x14ac:dyDescent="0.25">
      <c r="A4" s="194" t="s">
        <v>299</v>
      </c>
      <c r="B4" s="195" t="s">
        <v>233</v>
      </c>
      <c r="C4" s="195" t="s">
        <v>300</v>
      </c>
      <c r="D4" s="195"/>
      <c r="E4" s="195"/>
      <c r="F4" s="195"/>
      <c r="G4" s="195"/>
      <c r="H4" s="195"/>
      <c r="I4" s="195"/>
      <c r="J4" s="196">
        <v>0</v>
      </c>
    </row>
    <row r="5" spans="1:10" ht="31.5" x14ac:dyDescent="0.25">
      <c r="A5" s="197" t="s">
        <v>301</v>
      </c>
      <c r="B5" s="45" t="s">
        <v>241</v>
      </c>
      <c r="C5" s="45" t="s">
        <v>300</v>
      </c>
      <c r="D5" s="45"/>
      <c r="E5" s="45"/>
      <c r="F5" s="45"/>
      <c r="G5" s="45"/>
      <c r="H5" s="45"/>
      <c r="I5" s="45"/>
      <c r="J5" s="198">
        <v>0</v>
      </c>
    </row>
    <row r="6" spans="1:10" ht="31.5" x14ac:dyDescent="0.25">
      <c r="A6" s="197" t="s">
        <v>302</v>
      </c>
      <c r="B6" s="45" t="s">
        <v>241</v>
      </c>
      <c r="C6" s="45" t="s">
        <v>300</v>
      </c>
      <c r="D6" s="45"/>
      <c r="E6" s="45"/>
      <c r="F6" s="45"/>
      <c r="G6" s="45"/>
      <c r="H6" s="45"/>
      <c r="I6" s="45"/>
      <c r="J6" s="198">
        <v>0</v>
      </c>
    </row>
    <row r="7" spans="1:10" ht="31.5" x14ac:dyDescent="0.25">
      <c r="A7" s="197" t="s">
        <v>303</v>
      </c>
      <c r="B7" s="45" t="s">
        <v>304</v>
      </c>
      <c r="C7" s="45" t="s">
        <v>300</v>
      </c>
      <c r="D7" s="45"/>
      <c r="E7" s="45"/>
      <c r="F7" s="45"/>
      <c r="G7" s="45"/>
      <c r="H7" s="45"/>
      <c r="I7" s="45"/>
      <c r="J7" s="198">
        <v>0</v>
      </c>
    </row>
    <row r="8" spans="1:10" ht="16.5" thickBot="1" x14ac:dyDescent="0.3">
      <c r="A8" s="199" t="s">
        <v>298</v>
      </c>
      <c r="B8" s="200"/>
      <c r="C8" s="200"/>
      <c r="D8" s="200"/>
      <c r="E8" s="200"/>
      <c r="F8" s="200"/>
      <c r="G8" s="200"/>
      <c r="H8" s="200"/>
      <c r="I8" s="200"/>
      <c r="J8" s="201">
        <v>0</v>
      </c>
    </row>
    <row r="9" spans="1:10" x14ac:dyDescent="0.25">
      <c r="A9" s="321" t="s">
        <v>305</v>
      </c>
      <c r="B9" s="321"/>
      <c r="C9" s="321"/>
      <c r="D9" s="321"/>
      <c r="E9" s="321"/>
      <c r="F9" s="321"/>
      <c r="G9" s="321"/>
      <c r="H9" s="321"/>
      <c r="I9" s="321"/>
      <c r="J9" s="321"/>
    </row>
    <row r="10" spans="1:10" x14ac:dyDescent="0.25">
      <c r="A10" s="202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2018-04-09T07:21:41Z</dcterms:modified>
</cp:coreProperties>
</file>