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DV06\Desktop\(0.3) Kvietimų planai\(0) Visi kvietimai (AKTUALŪS)\"/>
    </mc:Choice>
  </mc:AlternateContent>
  <xr:revisionPtr revIDLastSave="0" documentId="13_ncr:1_{D73BA67E-6732-4487-9116-0A2F0A190E22}" xr6:coauthVersionLast="47" xr6:coauthVersionMax="47" xr10:uidLastSave="{00000000-0000-0000-0000-000000000000}"/>
  <bookViews>
    <workbookView xWindow="-108" yWindow="-108" windowWidth="23256" windowHeight="12456" xr2:uid="{00000000-000D-0000-FFFF-FFFF00000000}"/>
  </bookViews>
  <sheets>
    <sheet name="VRM"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6" i="4" l="1"/>
  <c r="U86" i="4"/>
  <c r="T86" i="4"/>
  <c r="AE84" i="4" l="1"/>
  <c r="T84" i="4"/>
  <c r="U84" i="4"/>
  <c r="T48" i="4"/>
  <c r="U48" i="4"/>
  <c r="U81" i="4" l="1"/>
  <c r="AE81" i="4" s="1"/>
  <c r="U78" i="4"/>
  <c r="AE78" i="4" s="1"/>
  <c r="U74" i="4"/>
  <c r="AE74" i="4" s="1"/>
  <c r="U71" i="4"/>
  <c r="AE71" i="4"/>
  <c r="U32" i="4"/>
  <c r="AE32" i="4" s="1"/>
  <c r="U66" i="4"/>
  <c r="T66" i="4" s="1"/>
  <c r="AE64" i="4"/>
  <c r="V64" i="4"/>
  <c r="U64" i="4"/>
  <c r="U7" i="4"/>
  <c r="T7" i="4" s="1"/>
  <c r="U61" i="4"/>
  <c r="AE61" i="4" s="1"/>
  <c r="U59" i="4"/>
  <c r="AE59" i="4" s="1"/>
  <c r="AE48" i="4"/>
  <c r="U45" i="4"/>
  <c r="T45" i="4" s="1"/>
  <c r="U29" i="4"/>
  <c r="T29" i="4" s="1"/>
  <c r="U27" i="4"/>
  <c r="AE27" i="4" s="1"/>
  <c r="U21" i="4"/>
  <c r="AE21" i="4" s="1"/>
  <c r="T78" i="4" l="1"/>
  <c r="T81" i="4"/>
  <c r="T71" i="4"/>
  <c r="AE66" i="4"/>
  <c r="T59" i="4"/>
  <c r="T61" i="4"/>
  <c r="AE45" i="4"/>
  <c r="T32" i="4"/>
  <c r="AE29" i="4"/>
  <c r="T27" i="4"/>
  <c r="T21" i="4"/>
  <c r="U19" i="4" l="1"/>
  <c r="T19" i="4" s="1"/>
  <c r="U17" i="4"/>
  <c r="AE17" i="4" s="1"/>
  <c r="AE13" i="4"/>
  <c r="V13" i="4"/>
  <c r="U13" i="4"/>
  <c r="AE19" i="4" l="1"/>
  <c r="T17" i="4"/>
  <c r="AE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tc={D2709F04-A689-4526-A1E5-DE6E3BDCDDAE}</author>
  </authors>
  <commentList>
    <comment ref="F7" authorId="0" shapeId="0" xr:uid="{D2709F04-A689-4526-A1E5-DE6E3BDCDDAE}">
      <text>
        <t>[Threaded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t>
      </text>
    </comment>
  </commentList>
</comments>
</file>

<file path=xl/sharedStrings.xml><?xml version="1.0" encoding="utf-8"?>
<sst xmlns="http://schemas.openxmlformats.org/spreadsheetml/2006/main" count="731" uniqueCount="215">
  <si>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</si>
  <si>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</si>
  <si>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</si>
  <si>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</si>
  <si>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</si>
  <si>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</si>
  <si>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</si>
  <si>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</si>
  <si>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</si>
  <si>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</si>
  <si>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</si>
  <si>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</si>
  <si>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</si>
  <si>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</si>
  <si>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</si>
  <si>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</si>
  <si>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</si>
  <si>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</si>
  <si>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</si>
  <si>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</si>
  <si>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</si>
  <si>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</si>
  <si>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</si>
  <si>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</si>
  <si>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</si>
  <si>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</si>
  <si>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</si>
  <si>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</si>
  <si>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</si>
  <si>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</si>
  <si>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</si>
  <si>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</si>
  <si>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</si>
  <si>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</si>
  <si>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</si>
  <si>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</si>
  <si>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</si>
  <si>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</si>
  <si>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</si>
  <si>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</si>
  <si>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</si>
  <si>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</si>
  <si>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</si>
  <si>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</si>
  <si>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</si>
  <si>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</si>
  <si>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</si>
  <si>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</si>
  <si>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</si>
  <si>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</si>
  <si>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</si>
  <si>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</si>
  <si>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</si>
  <si>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</si>
  <si>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</si>
  <si>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</si>
  <si>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</si>
  <si>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</si>
  <si>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</si>
  <si>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</si>
  <si>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</si>
  <si>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</si>
  <si>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</si>
  <si>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</si>
  <si>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</si>
  <si>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</si>
  <si>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</si>
  <si>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</si>
  <si>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</si>
  <si>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</si>
  <si>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</si>
  <si>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t>Ne</t>
  </si>
  <si>
    <t>CPVA</t>
  </si>
  <si>
    <t>Dotacija</t>
  </si>
  <si>
    <t>ERPF</t>
  </si>
  <si>
    <t>naudotojai per metus</t>
  </si>
  <si>
    <t>Palangos miesto savivaldybės administracija</t>
  </si>
  <si>
    <t>Šilutės rajono savivaldybės administracija</t>
  </si>
  <si>
    <t>Klaipėdos rajono savivaldybės administracija</t>
  </si>
  <si>
    <t>Kretingos rajono savivaldybės administracija</t>
  </si>
  <si>
    <t>Skuodo rajono savivaldybės administracija</t>
  </si>
  <si>
    <t>Planavimas</t>
  </si>
  <si>
    <t>Viešasis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</si>
  <si>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</si>
  <si>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</si>
  <si>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</si>
  <si>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</si>
  <si>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</si>
  <si>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</si>
  <si>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</si>
  <si>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</si>
  <si>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</si>
  <si>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</si>
  <si>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</si>
  <si>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</si>
  <si>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</si>
  <si>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</si>
  <si>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</si>
  <si>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</si>
  <si>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</si>
  <si>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</si>
  <si>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</si>
  <si>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</si>
  <si>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2024-10</t>
  </si>
  <si>
    <t>2024-12</t>
  </si>
  <si>
    <t>2025-02</t>
  </si>
  <si>
    <t>2025-09</t>
  </si>
  <si>
    <t>2025-11</t>
  </si>
  <si>
    <t>P.B.2.0058</t>
  </si>
  <si>
    <t>Neringos savivaldybės administracija</t>
  </si>
  <si>
    <t>23-306-P</t>
  </si>
  <si>
    <t>Integruotos Klaipėdos regiono viešojo transporto sistemos plėtra (I etapas)</t>
  </si>
  <si>
    <t>01-004-07-02-01-(RE)-23-(LT023-01-01-09)</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</si>
  <si>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</si>
  <si>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t>VšĮ „Klaipėdos keleivinis transportas“</t>
  </si>
  <si>
    <t>11 800</t>
  </si>
  <si>
    <t xml:space="preserve">Integruoti teritorinio vystymo projektai </t>
  </si>
  <si>
    <t xml:space="preserve"> - </t>
  </si>
  <si>
    <t>hektarai</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</si>
  <si>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</si>
  <si>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</si>
  <si>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</si>
  <si>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konsoliduotųjų viešųjų paslaugų vartotojų skaičius </t>
  </si>
  <si>
    <t>23-308-P</t>
  </si>
  <si>
    <t>Integruotos Klaipėdos regiono viešojo transporto sistemos plėtra (III etapas)</t>
  </si>
  <si>
    <t>23-309-P</t>
  </si>
  <si>
    <t>Integruotos Klaipėdos regiono viešojo transporto sistemos plėtra (IV etapas)</t>
  </si>
  <si>
    <t>23-310-P</t>
  </si>
  <si>
    <t>Klaipėdos regiono investicinio patrauklumo didinimas (I etapas)</t>
  </si>
  <si>
    <t>2025-06</t>
  </si>
  <si>
    <t>2025-08</t>
  </si>
  <si>
    <t>01-004-07-01-01-(RE)-23-(LT023-01-01-09)</t>
  </si>
  <si>
    <t xml:space="preserve">Paskatinti regionų, funkcinių zonų, savivaldybių ir miestų ekonominį augimą pasitelkiant jų turimus išteklius </t>
  </si>
  <si>
    <t>R.S.2.3040</t>
  </si>
  <si>
    <t xml:space="preserve">Sukurtos arba atkurtos teritorijos, naudojamos ekonominei, rekreacinei ar turizmo paskirčiai </t>
  </si>
  <si>
    <t>23-311-P</t>
  </si>
  <si>
    <t>Klaipėdos regiono investicinio patrauklumo didinimas (II etapas)</t>
  </si>
  <si>
    <t>23-312-P</t>
  </si>
  <si>
    <t>23-313-P</t>
  </si>
  <si>
    <t xml:space="preserve">Sukurtos arba atkurtos atviros erdvės </t>
  </si>
  <si>
    <t>kvadratiniai metrai</t>
  </si>
  <si>
    <t>P.S.2.1042</t>
  </si>
  <si>
    <t xml:space="preserve">Paramą gavusių pakrančių turizmo vietovių skaičius </t>
  </si>
  <si>
    <t>vienetai</t>
  </si>
  <si>
    <t>23-314-P</t>
  </si>
  <si>
    <t>Klaipėdos regiono turistinio patrauklumo bei atvykstamojo turizmo stiprinimas (III etapas)</t>
  </si>
  <si>
    <t>23-315-P</t>
  </si>
  <si>
    <t>Klaipėdos regiono turistinio patrauklumo bei atvykstamojo turizmo stiprinimas (IV etapas)</t>
  </si>
  <si>
    <t xml:space="preserve">Dviračiams skirta infrastruktūra, kuriai suteikta parama </t>
  </si>
  <si>
    <t>kilometrai</t>
  </si>
  <si>
    <t>R.S.2.3025</t>
  </si>
  <si>
    <t xml:space="preserve">Dviračiams skirtos infrastruktūros metinis naudotojų skaičius </t>
  </si>
  <si>
    <t>P.S.2.1039</t>
  </si>
  <si>
    <t>23-316-P</t>
  </si>
  <si>
    <t>Klaipėdos regiono turistinio patrauklumo bei atvykstamojo turizmo stiprinimas (V etapas)</t>
  </si>
  <si>
    <t>Asociacija „Klaipėdos regionas“</t>
  </si>
  <si>
    <r>
      <t xml:space="preserve">
</t>
    </r>
    <r>
      <rPr>
        <sz val="8"/>
        <color rgb="FF000000"/>
        <rFont val="Times New Roman"/>
        <family val="1"/>
        <charset val="186"/>
      </rPr>
      <t>1 126 491,90</t>
    </r>
  </si>
  <si>
    <t xml:space="preserve">
198 793,51</t>
  </si>
  <si>
    <r>
      <rPr>
        <i/>
        <strike/>
        <sz val="8"/>
        <rFont val="Times New Roman"/>
        <family val="1"/>
        <charset val="186"/>
      </rPr>
      <t xml:space="preserve">
</t>
    </r>
    <r>
      <rPr>
        <i/>
        <sz val="8"/>
        <rFont val="Times New Roman"/>
        <family val="1"/>
        <charset val="186"/>
      </rPr>
      <t>2025-04</t>
    </r>
  </si>
  <si>
    <t xml:space="preserve">
2025-06</t>
  </si>
  <si>
    <t xml:space="preserve">
2025-03</t>
  </si>
  <si>
    <t xml:space="preserve">
2025-05</t>
  </si>
  <si>
    <t xml:space="preserve">
2025-07</t>
  </si>
  <si>
    <t xml:space="preserve">
2025-08</t>
  </si>
  <si>
    <t xml:space="preserve">
2025-04</t>
  </si>
  <si>
    <t xml:space="preserve">
2025-09</t>
  </si>
  <si>
    <t xml:space="preserve">
2025-11</t>
  </si>
  <si>
    <t xml:space="preserve">
2026-01</t>
  </si>
  <si>
    <t>23-317-P</t>
  </si>
  <si>
    <t>Integruotos Klaipėdos regiono viešojo transporto sistemos plėtra (V etapas)</t>
  </si>
  <si>
    <t>Integruotos Klaipėdos regiono viešojo transporto sistemos plėtra (VI etapas)</t>
  </si>
  <si>
    <t>23-318-P</t>
  </si>
  <si>
    <t>Klaipėdos regiono turistinio patrauklumo bei atvykstamojo turizmo stiprinimas (VI etapas)</t>
  </si>
  <si>
    <t>Klaipėdos regiono turistinio patrauklumo bei atvykstamojo turizmo stiprinimas (VII etapas)</t>
  </si>
  <si>
    <t>23-320-P</t>
  </si>
  <si>
    <t>Klaipėdos regiono turistinio patrauklumo bei atvykstamojo turizmo stiprinimas (IX etapas)</t>
  </si>
  <si>
    <t>23-321-P</t>
  </si>
  <si>
    <t>Klaipėdos regiono turistinio patrauklumo bei atvykstamojo turizmo stiprinimas (X etapas)</t>
  </si>
  <si>
    <t>23-322-P</t>
  </si>
  <si>
    <t>Klaipėdos regiono turistinio patrauklumo bei atvykstamojo turizmo stiprinimas (XI etapas)</t>
  </si>
  <si>
    <t>23-323-P</t>
  </si>
  <si>
    <t>Klaipėdos regiono turistinio patrauklumo bei atvykstamojo turizmo stiprinimas (XII etapas)</t>
  </si>
  <si>
    <t>2025-07</t>
  </si>
  <si>
    <t>1.3.3. Švėkšnos sinagogos pritaikymas lankymui</t>
  </si>
  <si>
    <t>1.3.8. Drevernos gamtos ir kultūros objektų pritaikymas lankymui</t>
  </si>
  <si>
    <t>1.2.1. Skuodo rajono verslo ir pramonės zonų kūrimas ir modernizavimas</t>
  </si>
  <si>
    <t>1.2.2. Kretingos miesto pramoninės zonos modernizavimas</t>
  </si>
  <si>
    <t>1.1.1. Integruotos viešojo transporto sistemos diegimas Klaipėdos regione</t>
  </si>
  <si>
    <t>1.1.5. Klaipėdos regiono integruotos viešojo transporto sistemos funkcionavimui reikalingos infrastruktūros įrengimas Šilutės rajono savivaldybėje</t>
  </si>
  <si>
    <t>1.1.3. Klaipėdos regiono integruotos viešojo transporto sistemos funkcionavimui reikalingos infrastruktūros įrengimas Kretingos rajone</t>
  </si>
  <si>
    <t>1.1.2. Klaipėdos regiono integruotos viešojo transporto sistemos funkcionavimui reikalingos infrastruktūros įrengimas Klaipėdos rajone</t>
  </si>
  <si>
    <t>1.3.10. Atmatos upės pakrantės pritaikymas lankymui</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</si>
  <si>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</si>
  <si>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</si>
  <si>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</si>
  <si>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</si>
  <si>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</si>
  <si>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</si>
  <si>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</si>
  <si>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</si>
  <si>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1.3.8. Šilutės rajono savivaldybės gamtos objektų pritaikymas lankymui</t>
  </si>
  <si>
    <t>23-324-P</t>
  </si>
  <si>
    <t>1.2.4. Skuodo rajono verslo ir pramonės zonų pritaikymas investicijoms Mosėdžio miestelyje</t>
  </si>
  <si>
    <t>2025-12</t>
  </si>
  <si>
    <t>2025-10</t>
  </si>
  <si>
    <t>23-325-P</t>
  </si>
  <si>
    <t>Klaipėdos regiono investicinio patrauklumo didinimas (IV etapas)</t>
  </si>
  <si>
    <t>1.2.5. Verslumo kompetencijų ugdymo centro su bendradarbystės erdve  Mosėdžio miestelyje įrengimas</t>
  </si>
  <si>
    <t>2026-03</t>
  </si>
  <si>
    <t>2026-05</t>
  </si>
  <si>
    <t>Klaipėdos regiono investicinio patrauklumo didinimas (III etapas)</t>
  </si>
  <si>
    <t>Dviračiams skirta infrastruktūra, kuriai suteikta parama</t>
  </si>
  <si>
    <t xml:space="preserve">P.B.2.0058 </t>
  </si>
  <si>
    <t>Dviračiams skirtos infrastruktūros metinis naudotojų skaičius</t>
  </si>
  <si>
    <t xml:space="preserve">
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</si>
</sst>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_-* #,##0_-;\-* #,##0_-;_-* &quot;-&quot;??_-;_-@_-"/>
  </numFmts>
  <fonts count="28" x14ac:knownFonts="1">
    <font>
      <sz val="11"/>
      <color theme="1"/>
      <name val="Calibri"/>
      <family val="2"/>
      <charset val="186"/>
      <scheme val="minor"/>
    </font>
    <font>
      <i/>
      <sz val="9"/>
      <color theme="1"/>
      <name val="Times New Roman"/>
      <family val="1"/>
      <charset val="186"/>
    </font>
    <font>
      <sz val="10"/>
      <color theme="1"/>
      <name val="Times New Roman"/>
      <family val="1"/>
      <charset val="186"/>
    </font>
    <font>
      <i/>
      <sz val="9"/>
      <name val="Times New Roman"/>
      <family val="1"/>
      <charset val="186"/>
    </font>
    <font>
      <sz val="9"/>
      <color theme="1"/>
      <name val="Times New Roman"/>
      <family val="1"/>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i/>
      <sz val="8"/>
      <name val="Times New Roman"/>
      <family val="1"/>
    </font>
    <font>
      <i/>
      <sz val="9"/>
      <color theme="1"/>
      <name val="Times New Roman"/>
      <family val="1"/>
    </font>
    <font>
      <b/>
      <i/>
      <sz val="8"/>
      <name val="Times New Roman"/>
      <family val="1"/>
    </font>
    <font>
      <sz val="8"/>
      <name val="Times New Roman"/>
      <family val="1"/>
      <charset val="186"/>
    </font>
    <font>
      <b/>
      <sz val="8"/>
      <name val="Times New Roman"/>
      <family val="1"/>
      <charset val="186"/>
    </font>
    <font>
      <sz val="11"/>
      <name val="Calibri"/>
      <family val="2"/>
      <charset val="186"/>
      <scheme val="minor"/>
    </font>
    <font>
      <sz val="9"/>
      <name val="Times New Roman"/>
      <family val="1"/>
    </font>
    <font>
      <sz val="8"/>
      <name val="Aptos Narrow"/>
      <family val="2"/>
    </font>
    <font>
      <i/>
      <strike/>
      <sz val="8"/>
      <name val="Times New Roman"/>
      <family val="1"/>
      <charset val="186"/>
    </font>
    <font>
      <sz val="8"/>
      <name val="Calibri"/>
      <family val="2"/>
      <charset val="186"/>
      <scheme val="minor"/>
    </font>
    <font>
      <b/>
      <sz val="11"/>
      <color theme="1"/>
      <name val="Calibri"/>
      <family val="2"/>
      <charset val="186"/>
      <scheme val="minor"/>
    </font>
    <font>
      <i/>
      <sz val="8"/>
      <color theme="1"/>
      <name val="Times New Roman"/>
      <family val="1"/>
      <charset val="186"/>
    </font>
    <font>
      <sz val="11"/>
      <color theme="1"/>
      <name val="Calibri"/>
      <family val="2"/>
      <charset val="186"/>
      <scheme val="minor"/>
    </font>
    <font>
      <b/>
      <sz val="11"/>
      <name val="Times New Roman"/>
      <family val="1"/>
      <charset val="186"/>
    </font>
    <font>
      <b/>
      <sz val="11"/>
      <color rgb="FF000000"/>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bottom style="medium">
        <color rgb="FF000000"/>
      </bottom>
      <diagonal/>
    </border>
  </borders>
  <cellStyleXfs count="2">
    <xf numFmtId="0" fontId="0" fillId="0" borderId="0"/>
    <xf numFmtId="43" fontId="24" fillId="0" borderId="0" applyFont="0" applyFill="0" applyBorder="0" applyAlignment="0" applyProtection="0"/>
  </cellStyleXfs>
  <cellXfs count="243">
    <xf numFmtId="0" fontId="0" fillId="0" borderId="0" xfId="0"/>
    <xf numFmtId="0" fontId="2" fillId="2" borderId="0" xfId="0" applyFont="1" applyFill="1"/>
    <xf numFmtId="0" fontId="1" fillId="2" borderId="1" xfId="0" applyFont="1" applyFill="1" applyBorder="1" applyAlignment="1">
      <alignment horizontal="center" vertical="center" wrapText="1"/>
    </xf>
    <xf numFmtId="0" fontId="0" fillId="2" borderId="0" xfId="0" applyFill="1"/>
    <xf numFmtId="0" fontId="1" fillId="2" borderId="24" xfId="0" applyFont="1" applyFill="1" applyBorder="1" applyAlignment="1">
      <alignment horizontal="center" vertical="center" wrapText="1"/>
    </xf>
    <xf numFmtId="0" fontId="5" fillId="2" borderId="0" xfId="0" applyFont="1" applyFill="1"/>
    <xf numFmtId="0" fontId="7" fillId="2" borderId="0" xfId="0" applyFont="1" applyFill="1"/>
    <xf numFmtId="0" fontId="15" fillId="2" borderId="0" xfId="0" applyFont="1" applyFill="1"/>
    <xf numFmtId="0" fontId="5" fillId="3" borderId="0" xfId="0" applyFont="1" applyFill="1"/>
    <xf numFmtId="0" fontId="5" fillId="2" borderId="0" xfId="0" applyFont="1" applyFill="1" applyAlignment="1">
      <alignment vertical="center"/>
    </xf>
    <xf numFmtId="0" fontId="6"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1" fillId="2" borderId="5" xfId="0" applyFont="1" applyFill="1" applyBorder="1" applyAlignment="1">
      <alignment horizontal="center"/>
    </xf>
    <xf numFmtId="0" fontId="8" fillId="2" borderId="5" xfId="0" applyFont="1" applyFill="1" applyBorder="1" applyAlignment="1">
      <alignment horizontal="center"/>
    </xf>
    <xf numFmtId="0" fontId="8" fillId="3" borderId="5" xfId="0" applyFont="1" applyFill="1" applyBorder="1" applyAlignment="1">
      <alignment horizontal="center"/>
    </xf>
    <xf numFmtId="0" fontId="8" fillId="2" borderId="5" xfId="0" applyFont="1" applyFill="1" applyBorder="1" applyAlignment="1">
      <alignment horizontal="center" vertical="center"/>
    </xf>
    <xf numFmtId="0" fontId="11" fillId="2" borderId="5"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2"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1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3"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41" xfId="0" applyFont="1" applyFill="1" applyBorder="1" applyAlignment="1">
      <alignment horizontal="center" vertical="top" wrapText="1"/>
    </xf>
    <xf numFmtId="0" fontId="8" fillId="2" borderId="38" xfId="0" applyFont="1" applyFill="1" applyBorder="1" applyAlignment="1">
      <alignment horizontal="center" vertical="top" wrapText="1"/>
    </xf>
    <xf numFmtId="0" fontId="12" fillId="2" borderId="1" xfId="0" applyFont="1" applyFill="1" applyBorder="1" applyAlignment="1">
      <alignment horizontal="center" vertical="top" wrapText="1"/>
    </xf>
    <xf numFmtId="0" fontId="8" fillId="2" borderId="36" xfId="0" applyFont="1" applyFill="1" applyBorder="1" applyAlignment="1">
      <alignment horizontal="center" vertical="top" wrapText="1"/>
    </xf>
    <xf numFmtId="0" fontId="8" fillId="2" borderId="47" xfId="0" applyFont="1" applyFill="1" applyBorder="1" applyAlignment="1">
      <alignment horizontal="center" vertical="top" wrapText="1"/>
    </xf>
    <xf numFmtId="0" fontId="8" fillId="2" borderId="35" xfId="0" applyFont="1" applyFill="1" applyBorder="1" applyAlignment="1">
      <alignment horizontal="center" vertical="top" wrapText="1"/>
    </xf>
    <xf numFmtId="3" fontId="8" fillId="2" borderId="9" xfId="0" applyNumberFormat="1" applyFont="1" applyFill="1" applyBorder="1" applyAlignment="1">
      <alignment horizontal="center" vertical="top" wrapText="1"/>
    </xf>
    <xf numFmtId="0" fontId="11" fillId="2" borderId="2"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40" xfId="0" applyFont="1" applyFill="1" applyBorder="1" applyAlignment="1">
      <alignment horizontal="center" vertical="top" wrapText="1"/>
    </xf>
    <xf numFmtId="0" fontId="8" fillId="2" borderId="51" xfId="0" applyFont="1" applyFill="1" applyBorder="1" applyAlignment="1">
      <alignment horizontal="center" vertical="top" wrapText="1"/>
    </xf>
    <xf numFmtId="0" fontId="19" fillId="2" borderId="0" xfId="0" applyFont="1" applyFill="1"/>
    <xf numFmtId="0" fontId="7" fillId="2" borderId="0" xfId="0" applyFont="1" applyFill="1" applyAlignment="1">
      <alignment vertical="center"/>
    </xf>
    <xf numFmtId="0" fontId="7" fillId="3" borderId="0" xfId="0" applyFont="1" applyFill="1"/>
    <xf numFmtId="3" fontId="8" fillId="2" borderId="1" xfId="0" applyNumberFormat="1" applyFont="1" applyFill="1" applyBorder="1" applyAlignment="1">
      <alignment horizontal="center" vertical="top" wrapText="1"/>
    </xf>
    <xf numFmtId="3" fontId="8" fillId="2" borderId="5" xfId="0" applyNumberFormat="1" applyFont="1" applyFill="1" applyBorder="1" applyAlignment="1">
      <alignment horizontal="center" vertical="top" wrapText="1"/>
    </xf>
    <xf numFmtId="0" fontId="23" fillId="2" borderId="1" xfId="0" applyFont="1" applyFill="1" applyBorder="1" applyAlignment="1">
      <alignment horizontal="center" vertical="center"/>
    </xf>
    <xf numFmtId="3" fontId="23" fillId="2" borderId="24" xfId="0" applyNumberFormat="1" applyFont="1" applyFill="1" applyBorder="1" applyAlignment="1">
      <alignment horizontal="center" vertical="center"/>
    </xf>
    <xf numFmtId="0" fontId="12" fillId="2" borderId="24" xfId="0" applyFont="1" applyFill="1" applyBorder="1" applyAlignment="1">
      <alignment horizontal="center" vertical="top" wrapText="1"/>
    </xf>
    <xf numFmtId="165" fontId="1" fillId="2" borderId="24" xfId="1" applyNumberFormat="1" applyFont="1" applyFill="1" applyBorder="1" applyAlignment="1">
      <alignment horizontal="center" vertical="center" wrapText="1"/>
    </xf>
    <xf numFmtId="0" fontId="19" fillId="0" borderId="0" xfId="0" applyFont="1"/>
    <xf numFmtId="4" fontId="8" fillId="2" borderId="36" xfId="0" applyNumberFormat="1" applyFont="1" applyFill="1" applyBorder="1" applyAlignment="1">
      <alignment horizontal="center" vertical="top" wrapText="1"/>
    </xf>
    <xf numFmtId="3" fontId="8" fillId="2" borderId="36" xfId="0" applyNumberFormat="1" applyFont="1" applyFill="1" applyBorder="1" applyAlignment="1">
      <alignment horizontal="center" vertical="top" wrapText="1"/>
    </xf>
    <xf numFmtId="0" fontId="11" fillId="2" borderId="0" xfId="0" applyFont="1" applyFill="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12" fillId="2" borderId="0" xfId="0" applyFont="1" applyFill="1" applyAlignment="1">
      <alignment horizontal="center" vertical="top" wrapText="1"/>
    </xf>
    <xf numFmtId="3" fontId="8" fillId="2" borderId="0" xfId="0" applyNumberFormat="1" applyFont="1" applyFill="1" applyAlignment="1">
      <alignment horizontal="center" vertical="top" wrapText="1"/>
    </xf>
    <xf numFmtId="4" fontId="1"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49" fontId="11" fillId="2" borderId="0" xfId="0" applyNumberFormat="1" applyFont="1" applyFill="1" applyAlignment="1">
      <alignment horizontal="center" vertical="center" wrapText="1"/>
    </xf>
    <xf numFmtId="4" fontId="8" fillId="2" borderId="1" xfId="0" applyNumberFormat="1" applyFont="1" applyFill="1" applyBorder="1" applyAlignment="1">
      <alignment horizontal="center" vertical="top" wrapText="1"/>
    </xf>
    <xf numFmtId="0" fontId="8" fillId="2" borderId="41" xfId="0" applyFont="1" applyFill="1" applyBorder="1" applyAlignment="1">
      <alignment horizontal="center" vertical="center" wrapText="1"/>
    </xf>
    <xf numFmtId="0" fontId="8" fillId="2" borderId="36" xfId="0" applyFont="1" applyFill="1" applyBorder="1" applyAlignment="1">
      <alignment horizontal="center" vertical="center" wrapText="1"/>
    </xf>
    <xf numFmtId="49" fontId="11" fillId="2" borderId="38" xfId="0" applyNumberFormat="1" applyFont="1" applyFill="1" applyBorder="1" applyAlignment="1">
      <alignment horizontal="center" vertical="center" wrapText="1"/>
    </xf>
    <xf numFmtId="49" fontId="11" fillId="2" borderId="47" xfId="0" applyNumberFormat="1" applyFont="1" applyFill="1" applyBorder="1" applyAlignment="1">
      <alignment horizontal="center" vertical="center" wrapText="1"/>
    </xf>
    <xf numFmtId="164" fontId="8" fillId="2" borderId="41" xfId="0" applyNumberFormat="1" applyFont="1" applyFill="1" applyBorder="1" applyAlignment="1">
      <alignment horizontal="center" vertical="center" wrapText="1"/>
    </xf>
    <xf numFmtId="164" fontId="8" fillId="2" borderId="36"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7" xfId="0" applyFont="1" applyFill="1" applyBorder="1" applyAlignment="1">
      <alignment horizontal="center" vertical="center" wrapText="1"/>
    </xf>
    <xf numFmtId="4" fontId="1" fillId="2" borderId="55" xfId="0" applyNumberFormat="1" applyFont="1" applyFill="1" applyBorder="1" applyAlignment="1">
      <alignment horizontal="center" vertical="center" wrapText="1"/>
    </xf>
    <xf numFmtId="4" fontId="1" fillId="2" borderId="58" xfId="0" applyNumberFormat="1"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35" xfId="0" applyFont="1" applyFill="1" applyBorder="1" applyAlignment="1">
      <alignment horizontal="center" vertical="center" wrapText="1"/>
    </xf>
    <xf numFmtId="14" fontId="22" fillId="2" borderId="26" xfId="0" applyNumberFormat="1" applyFont="1" applyFill="1" applyBorder="1" applyAlignment="1">
      <alignment horizontal="center" vertical="center"/>
    </xf>
    <xf numFmtId="0" fontId="22" fillId="2" borderId="33" xfId="0" applyFont="1" applyFill="1" applyBorder="1" applyAlignment="1">
      <alignment horizontal="center" vertical="center"/>
    </xf>
    <xf numFmtId="0" fontId="22" fillId="2" borderId="28" xfId="0" applyFont="1" applyFill="1" applyBorder="1" applyAlignment="1">
      <alignment horizontal="center" vertical="center"/>
    </xf>
    <xf numFmtId="0" fontId="10"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4" fontId="1" fillId="2" borderId="56" xfId="0" applyNumberFormat="1"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3" xfId="0" applyFont="1" applyFill="1" applyBorder="1" applyAlignment="1">
      <alignment horizontal="center" vertical="center" wrapText="1"/>
    </xf>
    <xf numFmtId="164" fontId="8" fillId="2" borderId="38" xfId="0" applyNumberFormat="1"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164" fontId="8" fillId="2" borderId="47"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24" xfId="0" applyNumberFormat="1"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164" fontId="8" fillId="2" borderId="19" xfId="0" applyNumberFormat="1"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9" xfId="0" applyFont="1" applyFill="1" applyBorder="1" applyAlignment="1">
      <alignment horizontal="center" vertical="center" wrapText="1"/>
    </xf>
    <xf numFmtId="49" fontId="11" fillId="2" borderId="19" xfId="0" applyNumberFormat="1"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4"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22" fillId="2" borderId="31" xfId="0" applyFont="1" applyFill="1" applyBorder="1" applyAlignment="1">
      <alignment horizontal="center" vertical="center"/>
    </xf>
    <xf numFmtId="0" fontId="10"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3"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3"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2" xfId="0" applyFont="1" applyFill="1" applyBorder="1" applyAlignment="1">
      <alignment horizontal="center" vertical="center" wrapText="1"/>
    </xf>
    <xf numFmtId="49" fontId="8" fillId="2" borderId="52"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62" xfId="0" applyNumberFormat="1" applyFont="1" applyFill="1" applyBorder="1" applyAlignment="1">
      <alignment horizontal="center" vertical="center" wrapText="1"/>
    </xf>
    <xf numFmtId="164" fontId="8" fillId="2"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4" fontId="1" fillId="2" borderId="52"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164" fontId="8" fillId="2" borderId="52"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23" xfId="0" applyNumberFormat="1" applyFont="1" applyFill="1" applyBorder="1" applyAlignment="1">
      <alignment horizontal="center" vertical="center" wrapText="1"/>
    </xf>
    <xf numFmtId="14" fontId="25" fillId="2" borderId="31" xfId="0" applyNumberFormat="1" applyFont="1" applyFill="1" applyBorder="1" applyAlignment="1">
      <alignment horizontal="center" vertical="center" wrapText="1"/>
    </xf>
    <xf numFmtId="0" fontId="25"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3" xfId="0" applyFont="1" applyFill="1" applyBorder="1" applyAlignment="1">
      <alignment horizontal="center" vertical="center" wrapText="1"/>
    </xf>
    <xf numFmtId="14" fontId="22" fillId="2" borderId="53" xfId="0" applyNumberFormat="1" applyFont="1" applyFill="1" applyBorder="1" applyAlignment="1">
      <alignment horizontal="center" vertical="center"/>
    </xf>
    <xf numFmtId="0" fontId="22" fillId="2" borderId="20" xfId="0" applyFont="1" applyFill="1" applyBorder="1" applyAlignment="1">
      <alignment horizontal="center" vertical="center"/>
    </xf>
    <xf numFmtId="0" fontId="22" fillId="2" borderId="25" xfId="0" applyFont="1" applyFill="1" applyBorder="1" applyAlignment="1">
      <alignment horizontal="center" vertical="center"/>
    </xf>
    <xf numFmtId="0" fontId="8" fillId="2" borderId="13" xfId="0" applyFont="1" applyFill="1" applyBorder="1" applyAlignment="1">
      <alignment horizontal="center" vertical="center" wrapText="1"/>
    </xf>
    <xf numFmtId="0" fontId="0" fillId="2" borderId="9" xfId="0"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3" xfId="0" applyFont="1" applyFill="1" applyBorder="1" applyAlignment="1">
      <alignment horizontal="center" vertical="top" wrapText="1"/>
    </xf>
    <xf numFmtId="49" fontId="8" fillId="2" borderId="19"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0" xfId="0" applyFont="1" applyFill="1" applyAlignment="1">
      <alignment horizontal="center"/>
    </xf>
    <xf numFmtId="0" fontId="16" fillId="2"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23" xfId="0" applyFont="1" applyFill="1" applyBorder="1" applyAlignment="1">
      <alignment horizontal="center" vertical="top" wrapText="1"/>
    </xf>
    <xf numFmtId="0" fontId="14" fillId="2" borderId="5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2" borderId="47" xfId="0" applyFill="1" applyBorder="1" applyAlignment="1">
      <alignment horizontal="center" vertical="center" wrapText="1"/>
    </xf>
    <xf numFmtId="14" fontId="26" fillId="2" borderId="43" xfId="0" applyNumberFormat="1"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50" xfId="0"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0" fillId="2" borderId="34" xfId="0" applyFill="1" applyBorder="1" applyAlignment="1">
      <alignment horizontal="center" vertical="center" wrapText="1"/>
    </xf>
    <xf numFmtId="0" fontId="8" fillId="2" borderId="59" xfId="0" applyFont="1" applyFill="1" applyBorder="1" applyAlignment="1">
      <alignment horizontal="center" vertical="center" wrapText="1"/>
    </xf>
    <xf numFmtId="0" fontId="0" fillId="2" borderId="0" xfId="0" applyFill="1" applyAlignment="1">
      <alignment horizontal="center" vertical="center" wrapText="1"/>
    </xf>
    <xf numFmtId="0" fontId="0" fillId="2" borderId="48" xfId="0" applyFill="1" applyBorder="1" applyAlignment="1">
      <alignment horizontal="center" vertical="center" wrapText="1"/>
    </xf>
    <xf numFmtId="0" fontId="8" fillId="2" borderId="40"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2" borderId="49" xfId="0" applyFill="1" applyBorder="1" applyAlignment="1">
      <alignment horizontal="center" vertical="center" wrapText="1"/>
    </xf>
    <xf numFmtId="0" fontId="8" fillId="2" borderId="3" xfId="0" applyFont="1" applyFill="1" applyBorder="1" applyAlignment="1">
      <alignment horizontal="center" vertical="center" wrapText="1"/>
    </xf>
    <xf numFmtId="49" fontId="8" fillId="2" borderId="38" xfId="0" applyNumberFormat="1" applyFont="1" applyFill="1" applyBorder="1" applyAlignment="1">
      <alignment horizontal="center" vertical="center" wrapText="1"/>
    </xf>
    <xf numFmtId="49" fontId="8" fillId="2" borderId="47"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14" fontId="22" fillId="2" borderId="43" xfId="0" applyNumberFormat="1" applyFont="1" applyFill="1" applyBorder="1" applyAlignment="1">
      <alignment horizontal="center" vertical="center"/>
    </xf>
    <xf numFmtId="0" fontId="22" fillId="2" borderId="45" xfId="0" applyFont="1" applyFill="1" applyBorder="1" applyAlignment="1">
      <alignment horizontal="center" vertical="center"/>
    </xf>
    <xf numFmtId="0" fontId="22" fillId="2" borderId="50" xfId="0" applyFont="1" applyFill="1" applyBorder="1" applyAlignment="1">
      <alignment horizontal="center" vertical="center"/>
    </xf>
    <xf numFmtId="14" fontId="22" fillId="2" borderId="14" xfId="0" applyNumberFormat="1" applyFont="1" applyFill="1" applyBorder="1" applyAlignment="1">
      <alignment horizontal="center" vertical="center"/>
    </xf>
    <xf numFmtId="0" fontId="22" fillId="2" borderId="30" xfId="0" applyFont="1" applyFill="1" applyBorder="1" applyAlignment="1">
      <alignment horizontal="center" vertical="center"/>
    </xf>
    <xf numFmtId="14" fontId="26" fillId="2" borderId="53" xfId="0" applyNumberFormat="1"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25" xfId="0" applyFont="1" applyFill="1" applyBorder="1" applyAlignment="1">
      <alignment horizontal="center" vertical="center" wrapText="1"/>
    </xf>
    <xf numFmtId="14" fontId="22" fillId="2" borderId="30" xfId="0" applyNumberFormat="1" applyFont="1" applyFill="1" applyBorder="1" applyAlignment="1">
      <alignment horizontal="center" vertical="center"/>
    </xf>
    <xf numFmtId="0" fontId="22" fillId="2" borderId="17" xfId="0" applyFont="1" applyFill="1" applyBorder="1" applyAlignment="1">
      <alignment horizontal="center" vertical="center"/>
    </xf>
    <xf numFmtId="14" fontId="27" fillId="2" borderId="53" xfId="0" applyNumberFormat="1"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5"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ovita Michniovienė" id="{5E5DABCE-F6CA-447C-AAC0-21F6FE5EABC1}" userId="S::jovita.michnioviene@klaipedosregionas.lt::02579b4f-eba8-4e47-bf50-f60fdab4fa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5-02-11T09:29:27.12" personId="{5E5DABCE-F6CA-447C-AAC0-21F6FE5EABC1}" id="{D2709F04-A689-4526-A1E5-DE6E3BDCDDAE}">
    <text>Partneriai:
BĮ Klaipėdos rajono turizmo informacijos centras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4"/>
  <sheetViews>
    <sheetView tabSelected="1" zoomScale="75" zoomScaleNormal="75" workbookViewId="0">
      <selection activeCell="AF78" sqref="AF78:AF80"/>
    </sheetView>
  </sheetViews>
  <sheetFormatPr defaultColWidth="9.109375" defaultRowHeight="10.8" x14ac:dyDescent="0.25"/>
  <cols>
    <col min="1" max="1" width="5.109375" style="6" customWidth="1"/>
    <col min="2" max="2" width="21.5546875" style="45" customWidth="1"/>
    <col min="3" max="3" width="18.44140625" style="6" customWidth="1"/>
    <col min="4" max="4" width="14.109375" style="45" customWidth="1"/>
    <col min="5" max="5" width="14.109375" style="6" customWidth="1"/>
    <col min="6" max="6" width="18.5546875" style="6" customWidth="1"/>
    <col min="7" max="7" width="51.5546875" style="6" customWidth="1"/>
    <col min="8" max="8" width="11.44140625" style="6" customWidth="1"/>
    <col min="9" max="9" width="11.88671875" style="6" customWidth="1"/>
    <col min="10" max="10" width="15.44140625" style="47" customWidth="1"/>
    <col min="11" max="13" width="10.88671875" style="47" customWidth="1"/>
    <col min="14" max="14" width="10.88671875" style="6" customWidth="1"/>
    <col min="15" max="16" width="16.44140625" style="6" customWidth="1"/>
    <col min="17" max="17" width="19.109375" style="6" customWidth="1"/>
    <col min="18" max="18" width="16.44140625" style="6" customWidth="1"/>
    <col min="19" max="19" width="14.44140625" style="6" customWidth="1"/>
    <col min="20" max="21" width="14.44140625" style="46" customWidth="1"/>
    <col min="22" max="22" width="12" style="46" customWidth="1"/>
    <col min="23" max="23" width="11.5546875" style="46" customWidth="1"/>
    <col min="24" max="24" width="10.44140625" style="46" customWidth="1"/>
    <col min="25" max="25" width="12.109375" style="46" customWidth="1"/>
    <col min="26" max="27" width="12.5546875" style="46" customWidth="1"/>
    <col min="28" max="29" width="11.5546875" style="46" customWidth="1"/>
    <col min="30" max="30" width="12.5546875" style="46" customWidth="1"/>
    <col min="31" max="31" width="11.5546875" style="6" customWidth="1"/>
    <col min="32" max="33" width="11.5546875" style="46" customWidth="1"/>
    <col min="34" max="34" width="24.88671875" style="6" customWidth="1"/>
    <col min="35" max="35" width="20" style="6" customWidth="1"/>
    <col min="36" max="36" width="11.88671875" style="6" customWidth="1"/>
    <col min="37" max="16384" width="9.109375" style="6"/>
  </cols>
  <sheetData>
    <row r="1" spans="1:36" x14ac:dyDescent="0.25">
      <c r="A1" s="5"/>
      <c r="B1" s="187" t="s">
        <v>39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5"/>
    </row>
    <row r="2" spans="1:36" x14ac:dyDescent="0.25">
      <c r="A2" s="5"/>
      <c r="B2" s="7"/>
      <c r="C2" s="5"/>
      <c r="D2" s="7"/>
      <c r="E2" s="5"/>
      <c r="F2" s="5"/>
      <c r="G2" s="5"/>
      <c r="H2" s="5"/>
      <c r="I2" s="5"/>
      <c r="J2" s="8"/>
      <c r="K2" s="8"/>
      <c r="L2" s="8"/>
      <c r="M2" s="8"/>
      <c r="N2" s="5"/>
      <c r="O2" s="5"/>
      <c r="P2" s="5"/>
      <c r="Q2" s="5"/>
      <c r="R2" s="5"/>
      <c r="S2" s="5"/>
      <c r="T2" s="9"/>
      <c r="U2" s="9"/>
      <c r="V2" s="9"/>
      <c r="W2" s="9"/>
      <c r="X2" s="9"/>
      <c r="Y2" s="9"/>
      <c r="Z2" s="9"/>
      <c r="AA2" s="9"/>
      <c r="AB2" s="9"/>
      <c r="AC2" s="9"/>
      <c r="AD2" s="9"/>
      <c r="AE2" s="5"/>
      <c r="AF2" s="9"/>
      <c r="AG2" s="9"/>
      <c r="AH2" s="5"/>
      <c r="AI2" s="5"/>
      <c r="AJ2" s="5"/>
    </row>
    <row r="3" spans="1:36" ht="32.25" customHeight="1" x14ac:dyDescent="0.25">
      <c r="A3" s="5"/>
      <c r="B3" s="188" t="s">
        <v>0</v>
      </c>
      <c r="C3" s="185" t="s">
        <v>1</v>
      </c>
      <c r="D3" s="188" t="s">
        <v>27</v>
      </c>
      <c r="E3" s="185" t="s">
        <v>28</v>
      </c>
      <c r="F3" s="185" t="s">
        <v>29</v>
      </c>
      <c r="G3" s="185" t="s">
        <v>3</v>
      </c>
      <c r="H3" s="185" t="s">
        <v>4</v>
      </c>
      <c r="I3" s="185" t="s">
        <v>5</v>
      </c>
      <c r="J3" s="189" t="s">
        <v>6</v>
      </c>
      <c r="K3" s="189"/>
      <c r="L3" s="189"/>
      <c r="M3" s="189"/>
      <c r="N3" s="185" t="s">
        <v>46</v>
      </c>
      <c r="O3" s="185" t="s">
        <v>30</v>
      </c>
      <c r="P3" s="185" t="s">
        <v>41</v>
      </c>
      <c r="Q3" s="185" t="s">
        <v>31</v>
      </c>
      <c r="R3" s="185" t="s">
        <v>36</v>
      </c>
      <c r="S3" s="185" t="s">
        <v>32</v>
      </c>
      <c r="T3" s="185" t="s">
        <v>52</v>
      </c>
      <c r="U3" s="185" t="s">
        <v>53</v>
      </c>
      <c r="V3" s="186" t="s">
        <v>55</v>
      </c>
      <c r="W3" s="186"/>
      <c r="X3" s="186"/>
      <c r="Y3" s="186"/>
      <c r="Z3" s="186"/>
      <c r="AA3" s="186"/>
      <c r="AB3" s="185" t="s">
        <v>63</v>
      </c>
      <c r="AC3" s="185" t="s">
        <v>69</v>
      </c>
      <c r="AD3" s="185" t="s">
        <v>83</v>
      </c>
      <c r="AE3" s="185"/>
      <c r="AF3" s="185"/>
      <c r="AG3" s="185" t="s">
        <v>26</v>
      </c>
      <c r="AH3" s="185" t="s">
        <v>35</v>
      </c>
      <c r="AI3" s="185" t="s">
        <v>33</v>
      </c>
      <c r="AJ3" s="185" t="s">
        <v>34</v>
      </c>
    </row>
    <row r="4" spans="1:36" ht="81.599999999999994" x14ac:dyDescent="0.25">
      <c r="A4" s="5"/>
      <c r="B4" s="188"/>
      <c r="C4" s="185"/>
      <c r="D4" s="188"/>
      <c r="E4" s="185"/>
      <c r="F4" s="185"/>
      <c r="G4" s="185"/>
      <c r="H4" s="185"/>
      <c r="I4" s="185"/>
      <c r="J4" s="11" t="s">
        <v>7</v>
      </c>
      <c r="K4" s="11" t="s">
        <v>8</v>
      </c>
      <c r="L4" s="11" t="s">
        <v>9</v>
      </c>
      <c r="M4" s="11" t="s">
        <v>10</v>
      </c>
      <c r="N4" s="185"/>
      <c r="O4" s="185"/>
      <c r="P4" s="185"/>
      <c r="Q4" s="185"/>
      <c r="R4" s="185"/>
      <c r="S4" s="185"/>
      <c r="T4" s="185"/>
      <c r="U4" s="185"/>
      <c r="V4" s="10" t="s">
        <v>84</v>
      </c>
      <c r="W4" s="10" t="s">
        <v>57</v>
      </c>
      <c r="X4" s="10" t="s">
        <v>15</v>
      </c>
      <c r="Y4" s="10" t="s">
        <v>58</v>
      </c>
      <c r="Z4" s="10" t="s">
        <v>56</v>
      </c>
      <c r="AA4" s="10" t="s">
        <v>24</v>
      </c>
      <c r="AB4" s="185"/>
      <c r="AC4" s="185"/>
      <c r="AD4" s="10" t="s">
        <v>16</v>
      </c>
      <c r="AE4" s="10" t="s">
        <v>17</v>
      </c>
      <c r="AF4" s="10" t="s">
        <v>25</v>
      </c>
      <c r="AG4" s="185"/>
      <c r="AH4" s="185"/>
      <c r="AI4" s="185"/>
      <c r="AJ4" s="185"/>
    </row>
    <row r="5" spans="1:36" ht="11.4" thickBot="1" x14ac:dyDescent="0.3">
      <c r="A5" s="5"/>
      <c r="B5" s="12">
        <v>1</v>
      </c>
      <c r="C5" s="13">
        <v>2</v>
      </c>
      <c r="D5" s="12">
        <v>3</v>
      </c>
      <c r="E5" s="13">
        <v>4</v>
      </c>
      <c r="F5" s="13">
        <v>5</v>
      </c>
      <c r="G5" s="13">
        <v>6</v>
      </c>
      <c r="H5" s="13">
        <v>7</v>
      </c>
      <c r="I5" s="13">
        <v>8</v>
      </c>
      <c r="J5" s="14">
        <v>9</v>
      </c>
      <c r="K5" s="14">
        <v>10</v>
      </c>
      <c r="L5" s="14">
        <v>11</v>
      </c>
      <c r="M5" s="14">
        <v>12</v>
      </c>
      <c r="N5" s="13">
        <v>13</v>
      </c>
      <c r="O5" s="13">
        <v>14</v>
      </c>
      <c r="P5" s="13">
        <v>15</v>
      </c>
      <c r="Q5" s="13">
        <v>16</v>
      </c>
      <c r="R5" s="13">
        <v>17</v>
      </c>
      <c r="S5" s="13">
        <v>18</v>
      </c>
      <c r="T5" s="15">
        <v>19</v>
      </c>
      <c r="U5" s="15">
        <v>20</v>
      </c>
      <c r="V5" s="15">
        <v>21</v>
      </c>
      <c r="W5" s="15">
        <v>22</v>
      </c>
      <c r="X5" s="15">
        <v>23</v>
      </c>
      <c r="Y5" s="15">
        <v>24</v>
      </c>
      <c r="Z5" s="15">
        <v>25</v>
      </c>
      <c r="AA5" s="15">
        <v>26</v>
      </c>
      <c r="AB5" s="15">
        <v>27</v>
      </c>
      <c r="AC5" s="15">
        <v>28</v>
      </c>
      <c r="AD5" s="15">
        <v>29</v>
      </c>
      <c r="AE5" s="13">
        <v>30</v>
      </c>
      <c r="AF5" s="15">
        <v>31</v>
      </c>
      <c r="AG5" s="15">
        <v>32</v>
      </c>
      <c r="AH5" s="13">
        <v>33</v>
      </c>
      <c r="AI5" s="13">
        <v>34</v>
      </c>
      <c r="AJ5" s="13">
        <v>35</v>
      </c>
    </row>
    <row r="6" spans="1:36" ht="286.2" hidden="1" thickBot="1" x14ac:dyDescent="0.3">
      <c r="A6" s="5"/>
      <c r="B6" s="16" t="s">
        <v>48</v>
      </c>
      <c r="C6" s="17" t="s">
        <v>18</v>
      </c>
      <c r="D6" s="16" t="s">
        <v>49</v>
      </c>
      <c r="E6" s="17" t="s">
        <v>50</v>
      </c>
      <c r="F6" s="17" t="s">
        <v>2</v>
      </c>
      <c r="G6" s="17" t="s">
        <v>85</v>
      </c>
      <c r="H6" s="18" t="s">
        <v>19</v>
      </c>
      <c r="I6" s="18" t="s">
        <v>86</v>
      </c>
      <c r="J6" s="19" t="s">
        <v>12</v>
      </c>
      <c r="K6" s="19" t="s">
        <v>11</v>
      </c>
      <c r="L6" s="19" t="s">
        <v>13</v>
      </c>
      <c r="M6" s="19" t="s">
        <v>14</v>
      </c>
      <c r="N6" s="17" t="s">
        <v>47</v>
      </c>
      <c r="O6" s="18" t="s">
        <v>51</v>
      </c>
      <c r="P6" s="18" t="s">
        <v>42</v>
      </c>
      <c r="Q6" s="18" t="s">
        <v>43</v>
      </c>
      <c r="R6" s="18" t="s">
        <v>44</v>
      </c>
      <c r="S6" s="18" t="s">
        <v>45</v>
      </c>
      <c r="T6" s="20" t="s">
        <v>87</v>
      </c>
      <c r="U6" s="20" t="s">
        <v>54</v>
      </c>
      <c r="V6" s="20" t="s">
        <v>59</v>
      </c>
      <c r="W6" s="20" t="s">
        <v>60</v>
      </c>
      <c r="X6" s="20" t="s">
        <v>88</v>
      </c>
      <c r="Y6" s="20" t="s">
        <v>20</v>
      </c>
      <c r="Z6" s="20" t="s">
        <v>61</v>
      </c>
      <c r="AA6" s="21" t="s">
        <v>62</v>
      </c>
      <c r="AB6" s="20" t="s">
        <v>64</v>
      </c>
      <c r="AC6" s="20" t="s">
        <v>40</v>
      </c>
      <c r="AD6" s="20" t="s">
        <v>65</v>
      </c>
      <c r="AE6" s="17" t="s">
        <v>66</v>
      </c>
      <c r="AF6" s="20" t="s">
        <v>70</v>
      </c>
      <c r="AG6" s="20" t="s">
        <v>37</v>
      </c>
      <c r="AH6" s="18" t="s">
        <v>21</v>
      </c>
      <c r="AI6" s="18" t="s">
        <v>22</v>
      </c>
      <c r="AJ6" s="18" t="s">
        <v>38</v>
      </c>
    </row>
    <row r="7" spans="1:36" ht="48.75" customHeight="1" x14ac:dyDescent="0.25">
      <c r="A7" s="5"/>
      <c r="B7" s="116" t="s">
        <v>110</v>
      </c>
      <c r="C7" s="72" t="s">
        <v>111</v>
      </c>
      <c r="D7" s="194" t="s">
        <v>112</v>
      </c>
      <c r="E7" s="72" t="s">
        <v>89</v>
      </c>
      <c r="F7" s="167" t="s">
        <v>190</v>
      </c>
      <c r="G7" s="72" t="s">
        <v>113</v>
      </c>
      <c r="H7" s="72" t="s">
        <v>71</v>
      </c>
      <c r="I7" s="72" t="s">
        <v>71</v>
      </c>
      <c r="J7" s="22" t="s">
        <v>91</v>
      </c>
      <c r="K7" s="22" t="s">
        <v>92</v>
      </c>
      <c r="L7" s="22" t="s">
        <v>93</v>
      </c>
      <c r="M7" s="22">
        <v>1</v>
      </c>
      <c r="N7" s="72" t="s">
        <v>82</v>
      </c>
      <c r="O7" s="104" t="s">
        <v>78</v>
      </c>
      <c r="P7" s="72" t="s">
        <v>94</v>
      </c>
      <c r="Q7" s="72" t="s">
        <v>72</v>
      </c>
      <c r="R7" s="72" t="s">
        <v>73</v>
      </c>
      <c r="S7" s="72" t="s">
        <v>81</v>
      </c>
      <c r="T7" s="115" t="str">
        <f>U7</f>
        <v xml:space="preserve">
1 126 491,90</v>
      </c>
      <c r="U7" s="142" t="str">
        <f>V7</f>
        <v xml:space="preserve">
1 126 491,90</v>
      </c>
      <c r="V7" s="142" t="s">
        <v>156</v>
      </c>
      <c r="W7" s="142" t="s">
        <v>95</v>
      </c>
      <c r="X7" s="142" t="s">
        <v>95</v>
      </c>
      <c r="Y7" s="142" t="s">
        <v>95</v>
      </c>
      <c r="Z7" s="142" t="s">
        <v>95</v>
      </c>
      <c r="AA7" s="142" t="s">
        <v>95</v>
      </c>
      <c r="AB7" s="142" t="s">
        <v>157</v>
      </c>
      <c r="AC7" s="142" t="s">
        <v>74</v>
      </c>
      <c r="AD7" s="142" t="s">
        <v>95</v>
      </c>
      <c r="AE7" s="142" t="str">
        <f t="shared" ref="AE7" si="0">+U7</f>
        <v xml:space="preserve">
1 126 491,90</v>
      </c>
      <c r="AF7" s="142" t="s">
        <v>95</v>
      </c>
      <c r="AG7" s="142" t="s">
        <v>95</v>
      </c>
      <c r="AH7" s="142" t="s">
        <v>96</v>
      </c>
      <c r="AI7" s="142" t="s">
        <v>103</v>
      </c>
      <c r="AJ7" s="162">
        <v>45541</v>
      </c>
    </row>
    <row r="8" spans="1:36" ht="138" customHeight="1" x14ac:dyDescent="0.25">
      <c r="A8" s="5"/>
      <c r="B8" s="117"/>
      <c r="C8" s="93"/>
      <c r="D8" s="195"/>
      <c r="E8" s="93"/>
      <c r="F8" s="168"/>
      <c r="G8" s="93"/>
      <c r="H8" s="93"/>
      <c r="I8" s="93"/>
      <c r="J8" s="23" t="s">
        <v>97</v>
      </c>
      <c r="K8" s="23" t="s">
        <v>98</v>
      </c>
      <c r="L8" s="23" t="s">
        <v>99</v>
      </c>
      <c r="M8" s="50">
        <v>133.9</v>
      </c>
      <c r="N8" s="93"/>
      <c r="O8" s="105"/>
      <c r="P8" s="93"/>
      <c r="Q8" s="93"/>
      <c r="R8" s="93"/>
      <c r="S8" s="93"/>
      <c r="T8" s="93"/>
      <c r="U8" s="156"/>
      <c r="V8" s="156"/>
      <c r="W8" s="156"/>
      <c r="X8" s="156"/>
      <c r="Y8" s="156"/>
      <c r="Z8" s="156"/>
      <c r="AA8" s="156"/>
      <c r="AB8" s="156"/>
      <c r="AC8" s="156"/>
      <c r="AD8" s="156"/>
      <c r="AE8" s="156"/>
      <c r="AF8" s="156"/>
      <c r="AG8" s="156"/>
      <c r="AH8" s="156"/>
      <c r="AI8" s="156"/>
      <c r="AJ8" s="163"/>
    </row>
    <row r="9" spans="1:36" ht="56.25" customHeight="1" x14ac:dyDescent="0.25">
      <c r="A9" s="5"/>
      <c r="B9" s="117"/>
      <c r="C9" s="93"/>
      <c r="D9" s="195"/>
      <c r="E9" s="93"/>
      <c r="F9" s="168"/>
      <c r="G9" s="93"/>
      <c r="H9" s="93"/>
      <c r="I9" s="93"/>
      <c r="J9" s="170" t="s">
        <v>100</v>
      </c>
      <c r="K9" s="170" t="s">
        <v>101</v>
      </c>
      <c r="L9" s="170" t="s">
        <v>102</v>
      </c>
      <c r="M9" s="170" t="s">
        <v>115</v>
      </c>
      <c r="N9" s="93"/>
      <c r="O9" s="105"/>
      <c r="P9" s="93"/>
      <c r="Q9" s="93"/>
      <c r="R9" s="93"/>
      <c r="S9" s="93"/>
      <c r="T9" s="93"/>
      <c r="U9" s="156"/>
      <c r="V9" s="156"/>
      <c r="W9" s="156"/>
      <c r="X9" s="156"/>
      <c r="Y9" s="156"/>
      <c r="Z9" s="156"/>
      <c r="AA9" s="156"/>
      <c r="AB9" s="156"/>
      <c r="AC9" s="156"/>
      <c r="AD9" s="156"/>
      <c r="AE9" s="156"/>
      <c r="AF9" s="156"/>
      <c r="AG9" s="156"/>
      <c r="AH9" s="156"/>
      <c r="AI9" s="156"/>
      <c r="AJ9" s="163"/>
    </row>
    <row r="10" spans="1:36" ht="48.75" customHeight="1" x14ac:dyDescent="0.25">
      <c r="A10" s="5"/>
      <c r="B10" s="117"/>
      <c r="C10" s="93"/>
      <c r="D10" s="195"/>
      <c r="E10" s="93"/>
      <c r="F10" s="168"/>
      <c r="G10" s="93"/>
      <c r="H10" s="93"/>
      <c r="I10" s="93"/>
      <c r="J10" s="171"/>
      <c r="K10" s="171"/>
      <c r="L10" s="171"/>
      <c r="M10" s="171"/>
      <c r="N10" s="93"/>
      <c r="O10" s="105"/>
      <c r="P10" s="93"/>
      <c r="Q10" s="93"/>
      <c r="R10" s="93"/>
      <c r="S10" s="93"/>
      <c r="T10" s="93"/>
      <c r="U10" s="156"/>
      <c r="V10" s="156"/>
      <c r="W10" s="156"/>
      <c r="X10" s="156"/>
      <c r="Y10" s="156"/>
      <c r="Z10" s="156"/>
      <c r="AA10" s="156"/>
      <c r="AB10" s="156"/>
      <c r="AC10" s="156"/>
      <c r="AD10" s="156"/>
      <c r="AE10" s="156"/>
      <c r="AF10" s="156"/>
      <c r="AG10" s="156"/>
      <c r="AH10" s="156"/>
      <c r="AI10" s="156"/>
      <c r="AJ10" s="163"/>
    </row>
    <row r="11" spans="1:36" ht="138" customHeight="1" x14ac:dyDescent="0.25">
      <c r="A11" s="5"/>
      <c r="B11" s="117"/>
      <c r="C11" s="93"/>
      <c r="D11" s="195"/>
      <c r="E11" s="93"/>
      <c r="F11" s="168"/>
      <c r="G11" s="93"/>
      <c r="H11" s="93"/>
      <c r="I11" s="93"/>
      <c r="J11" s="171"/>
      <c r="K11" s="171"/>
      <c r="L11" s="171"/>
      <c r="M11" s="171"/>
      <c r="N11" s="93"/>
      <c r="O11" s="105"/>
      <c r="P11" s="93"/>
      <c r="Q11" s="93"/>
      <c r="R11" s="93"/>
      <c r="S11" s="93"/>
      <c r="T11" s="93"/>
      <c r="U11" s="156"/>
      <c r="V11" s="156"/>
      <c r="W11" s="156"/>
      <c r="X11" s="156"/>
      <c r="Y11" s="156"/>
      <c r="Z11" s="156"/>
      <c r="AA11" s="156"/>
      <c r="AB11" s="156"/>
      <c r="AC11" s="156"/>
      <c r="AD11" s="156"/>
      <c r="AE11" s="156"/>
      <c r="AF11" s="156"/>
      <c r="AG11" s="156"/>
      <c r="AH11" s="156"/>
      <c r="AI11" s="156"/>
      <c r="AJ11" s="163"/>
    </row>
    <row r="12" spans="1:36" ht="15.75" customHeight="1" thickBot="1" x14ac:dyDescent="0.3">
      <c r="A12" s="5"/>
      <c r="B12" s="118"/>
      <c r="C12" s="73"/>
      <c r="D12" s="196"/>
      <c r="E12" s="73"/>
      <c r="F12" s="169"/>
      <c r="G12" s="73"/>
      <c r="H12" s="73"/>
      <c r="I12" s="73"/>
      <c r="J12" s="172"/>
      <c r="K12" s="172"/>
      <c r="L12" s="172"/>
      <c r="M12" s="172"/>
      <c r="N12" s="73"/>
      <c r="O12" s="106"/>
      <c r="P12" s="73"/>
      <c r="Q12" s="73"/>
      <c r="R12" s="73"/>
      <c r="S12" s="73"/>
      <c r="T12" s="73"/>
      <c r="U12" s="157"/>
      <c r="V12" s="157"/>
      <c r="W12" s="157"/>
      <c r="X12" s="157"/>
      <c r="Y12" s="157"/>
      <c r="Z12" s="157"/>
      <c r="AA12" s="157"/>
      <c r="AB12" s="157"/>
      <c r="AC12" s="157"/>
      <c r="AD12" s="157"/>
      <c r="AE12" s="157"/>
      <c r="AF12" s="157"/>
      <c r="AG12" s="157"/>
      <c r="AH12" s="157"/>
      <c r="AI12" s="157"/>
      <c r="AJ12" s="164"/>
    </row>
    <row r="13" spans="1:36" s="3" customFormat="1" ht="48" customHeight="1" x14ac:dyDescent="0.3">
      <c r="A13" s="1"/>
      <c r="B13" s="180" t="s">
        <v>119</v>
      </c>
      <c r="C13" s="175" t="s">
        <v>120</v>
      </c>
      <c r="D13" s="182" t="s">
        <v>112</v>
      </c>
      <c r="E13" s="175" t="s">
        <v>89</v>
      </c>
      <c r="F13" s="175" t="s">
        <v>189</v>
      </c>
      <c r="G13" s="190" t="s">
        <v>121</v>
      </c>
      <c r="H13" s="143" t="s">
        <v>71</v>
      </c>
      <c r="I13" s="143" t="s">
        <v>71</v>
      </c>
      <c r="J13" s="25" t="s">
        <v>116</v>
      </c>
      <c r="K13" s="25" t="s">
        <v>92</v>
      </c>
      <c r="L13" s="25" t="s">
        <v>93</v>
      </c>
      <c r="M13" s="25">
        <v>1</v>
      </c>
      <c r="N13" s="143" t="s">
        <v>82</v>
      </c>
      <c r="O13" s="144" t="s">
        <v>79</v>
      </c>
      <c r="P13" s="192" t="s">
        <v>94</v>
      </c>
      <c r="Q13" s="192" t="s">
        <v>72</v>
      </c>
      <c r="R13" s="192" t="s">
        <v>73</v>
      </c>
      <c r="S13" s="192" t="s">
        <v>81</v>
      </c>
      <c r="T13" s="150">
        <v>300000</v>
      </c>
      <c r="U13" s="150">
        <f>T13</f>
        <v>300000</v>
      </c>
      <c r="V13" s="150">
        <f>T13</f>
        <v>300000</v>
      </c>
      <c r="W13" s="150" t="s">
        <v>117</v>
      </c>
      <c r="X13" s="150" t="s">
        <v>117</v>
      </c>
      <c r="Y13" s="150" t="s">
        <v>117</v>
      </c>
      <c r="Z13" s="150" t="s">
        <v>117</v>
      </c>
      <c r="AA13" s="150" t="s">
        <v>117</v>
      </c>
      <c r="AB13" s="150">
        <v>52941.18</v>
      </c>
      <c r="AC13" s="192" t="s">
        <v>74</v>
      </c>
      <c r="AD13" s="144" t="s">
        <v>117</v>
      </c>
      <c r="AE13" s="144">
        <f>T13</f>
        <v>300000</v>
      </c>
      <c r="AF13" s="144" t="s">
        <v>117</v>
      </c>
      <c r="AG13" s="144" t="s">
        <v>117</v>
      </c>
      <c r="AH13" s="145" t="s">
        <v>129</v>
      </c>
      <c r="AI13" s="145" t="s">
        <v>130</v>
      </c>
      <c r="AJ13" s="240">
        <v>45817</v>
      </c>
    </row>
    <row r="14" spans="1:36" s="3" customFormat="1" ht="48" customHeight="1" x14ac:dyDescent="0.3">
      <c r="A14" s="1"/>
      <c r="B14" s="180"/>
      <c r="C14" s="176"/>
      <c r="D14" s="183"/>
      <c r="E14" s="176"/>
      <c r="F14" s="176"/>
      <c r="G14" s="190"/>
      <c r="H14" s="143"/>
      <c r="I14" s="143"/>
      <c r="J14" s="128" t="s">
        <v>122</v>
      </c>
      <c r="K14" s="128" t="s">
        <v>101</v>
      </c>
      <c r="L14" s="128" t="s">
        <v>102</v>
      </c>
      <c r="M14" s="128">
        <v>11640</v>
      </c>
      <c r="N14" s="143"/>
      <c r="O14" s="143"/>
      <c r="P14" s="192"/>
      <c r="Q14" s="192"/>
      <c r="R14" s="192"/>
      <c r="S14" s="192"/>
      <c r="T14" s="151"/>
      <c r="U14" s="151"/>
      <c r="V14" s="151"/>
      <c r="W14" s="151"/>
      <c r="X14" s="151"/>
      <c r="Y14" s="151"/>
      <c r="Z14" s="151"/>
      <c r="AA14" s="151"/>
      <c r="AB14" s="151"/>
      <c r="AC14" s="192"/>
      <c r="AD14" s="143"/>
      <c r="AE14" s="143"/>
      <c r="AF14" s="143"/>
      <c r="AG14" s="143"/>
      <c r="AH14" s="146"/>
      <c r="AI14" s="146"/>
      <c r="AJ14" s="241"/>
    </row>
    <row r="15" spans="1:36" s="3" customFormat="1" ht="14.4" x14ac:dyDescent="0.3">
      <c r="A15" s="1"/>
      <c r="B15" s="180"/>
      <c r="C15" s="176"/>
      <c r="D15" s="183"/>
      <c r="E15" s="176"/>
      <c r="F15" s="176"/>
      <c r="G15" s="190"/>
      <c r="H15" s="143"/>
      <c r="I15" s="143"/>
      <c r="J15" s="143"/>
      <c r="K15" s="143"/>
      <c r="L15" s="143"/>
      <c r="M15" s="143"/>
      <c r="N15" s="143"/>
      <c r="O15" s="143"/>
      <c r="P15" s="192"/>
      <c r="Q15" s="192"/>
      <c r="R15" s="192"/>
      <c r="S15" s="192"/>
      <c r="T15" s="151"/>
      <c r="U15" s="151"/>
      <c r="V15" s="151"/>
      <c r="W15" s="151"/>
      <c r="X15" s="151"/>
      <c r="Y15" s="151"/>
      <c r="Z15" s="151"/>
      <c r="AA15" s="151"/>
      <c r="AB15" s="151"/>
      <c r="AC15" s="192"/>
      <c r="AD15" s="143"/>
      <c r="AE15" s="143"/>
      <c r="AF15" s="143"/>
      <c r="AG15" s="143"/>
      <c r="AH15" s="146"/>
      <c r="AI15" s="146"/>
      <c r="AJ15" s="241"/>
    </row>
    <row r="16" spans="1:36" s="3" customFormat="1" ht="57.75" customHeight="1" thickBot="1" x14ac:dyDescent="0.35">
      <c r="A16" s="1"/>
      <c r="B16" s="181"/>
      <c r="C16" s="161"/>
      <c r="D16" s="184"/>
      <c r="E16" s="161"/>
      <c r="F16" s="161"/>
      <c r="G16" s="191"/>
      <c r="H16" s="129"/>
      <c r="I16" s="129"/>
      <c r="J16" s="129"/>
      <c r="K16" s="129"/>
      <c r="L16" s="129"/>
      <c r="M16" s="129"/>
      <c r="N16" s="129"/>
      <c r="O16" s="129"/>
      <c r="P16" s="193"/>
      <c r="Q16" s="193"/>
      <c r="R16" s="193"/>
      <c r="S16" s="193"/>
      <c r="T16" s="141"/>
      <c r="U16" s="141"/>
      <c r="V16" s="141"/>
      <c r="W16" s="141"/>
      <c r="X16" s="141"/>
      <c r="Y16" s="141"/>
      <c r="Z16" s="141"/>
      <c r="AA16" s="141"/>
      <c r="AB16" s="141"/>
      <c r="AC16" s="193"/>
      <c r="AD16" s="129"/>
      <c r="AE16" s="129"/>
      <c r="AF16" s="129"/>
      <c r="AG16" s="129"/>
      <c r="AH16" s="147"/>
      <c r="AI16" s="147"/>
      <c r="AJ16" s="242"/>
    </row>
    <row r="17" spans="1:36" ht="45" customHeight="1" x14ac:dyDescent="0.25">
      <c r="A17" s="5"/>
      <c r="B17" s="152" t="s">
        <v>123</v>
      </c>
      <c r="C17" s="86" t="s">
        <v>124</v>
      </c>
      <c r="D17" s="87" t="s">
        <v>112</v>
      </c>
      <c r="E17" s="86" t="s">
        <v>89</v>
      </c>
      <c r="F17" s="99" t="s">
        <v>188</v>
      </c>
      <c r="G17" s="86" t="s">
        <v>121</v>
      </c>
      <c r="H17" s="86" t="s">
        <v>71</v>
      </c>
      <c r="I17" s="86" t="s">
        <v>71</v>
      </c>
      <c r="J17" s="26" t="s">
        <v>91</v>
      </c>
      <c r="K17" s="2" t="s">
        <v>92</v>
      </c>
      <c r="L17" s="26" t="s">
        <v>93</v>
      </c>
      <c r="M17" s="26">
        <v>1</v>
      </c>
      <c r="N17" s="86" t="s">
        <v>82</v>
      </c>
      <c r="O17" s="86" t="s">
        <v>77</v>
      </c>
      <c r="P17" s="86" t="s">
        <v>94</v>
      </c>
      <c r="Q17" s="86" t="s">
        <v>72</v>
      </c>
      <c r="R17" s="86" t="s">
        <v>73</v>
      </c>
      <c r="S17" s="86" t="s">
        <v>81</v>
      </c>
      <c r="T17" s="108">
        <f>+U17</f>
        <v>200000</v>
      </c>
      <c r="U17" s="108">
        <f>+V17</f>
        <v>200000</v>
      </c>
      <c r="V17" s="108">
        <v>200000</v>
      </c>
      <c r="W17" s="86" t="s">
        <v>95</v>
      </c>
      <c r="X17" s="86" t="s">
        <v>95</v>
      </c>
      <c r="Y17" s="86" t="s">
        <v>95</v>
      </c>
      <c r="Z17" s="86" t="s">
        <v>95</v>
      </c>
      <c r="AA17" s="86" t="s">
        <v>95</v>
      </c>
      <c r="AB17" s="108">
        <v>35295</v>
      </c>
      <c r="AC17" s="86" t="s">
        <v>74</v>
      </c>
      <c r="AD17" s="86" t="s">
        <v>95</v>
      </c>
      <c r="AE17" s="108">
        <f t="shared" ref="AE17" si="1">+U17</f>
        <v>200000</v>
      </c>
      <c r="AF17" s="86" t="s">
        <v>95</v>
      </c>
      <c r="AG17" s="86" t="s">
        <v>95</v>
      </c>
      <c r="AH17" s="214" t="s">
        <v>182</v>
      </c>
      <c r="AI17" s="214" t="s">
        <v>106</v>
      </c>
      <c r="AJ17" s="238">
        <v>45848</v>
      </c>
    </row>
    <row r="18" spans="1:36" ht="52.2" customHeight="1" thickBot="1" x14ac:dyDescent="0.3">
      <c r="A18" s="5"/>
      <c r="B18" s="153"/>
      <c r="C18" s="149"/>
      <c r="D18" s="154"/>
      <c r="E18" s="149"/>
      <c r="F18" s="197"/>
      <c r="G18" s="149"/>
      <c r="H18" s="149"/>
      <c r="I18" s="149"/>
      <c r="J18" s="27" t="s">
        <v>100</v>
      </c>
      <c r="K18" s="4" t="s">
        <v>101</v>
      </c>
      <c r="L18" s="27" t="s">
        <v>102</v>
      </c>
      <c r="M18" s="27">
        <v>9908</v>
      </c>
      <c r="N18" s="149"/>
      <c r="O18" s="149"/>
      <c r="P18" s="149"/>
      <c r="Q18" s="149"/>
      <c r="R18" s="149"/>
      <c r="S18" s="149"/>
      <c r="T18" s="148"/>
      <c r="U18" s="148"/>
      <c r="V18" s="148"/>
      <c r="W18" s="149"/>
      <c r="X18" s="149"/>
      <c r="Y18" s="149"/>
      <c r="Z18" s="149"/>
      <c r="AA18" s="149"/>
      <c r="AB18" s="148"/>
      <c r="AC18" s="149"/>
      <c r="AD18" s="149"/>
      <c r="AE18" s="148"/>
      <c r="AF18" s="149"/>
      <c r="AG18" s="149"/>
      <c r="AH18" s="229"/>
      <c r="AI18" s="229"/>
      <c r="AJ18" s="239"/>
    </row>
    <row r="19" spans="1:36" ht="45" customHeight="1" x14ac:dyDescent="0.25">
      <c r="A19" s="5"/>
      <c r="B19" s="198" t="s">
        <v>125</v>
      </c>
      <c r="C19" s="165" t="s">
        <v>126</v>
      </c>
      <c r="D19" s="199" t="s">
        <v>112</v>
      </c>
      <c r="E19" s="165" t="s">
        <v>89</v>
      </c>
      <c r="F19" s="137" t="s">
        <v>187</v>
      </c>
      <c r="G19" s="165" t="s">
        <v>121</v>
      </c>
      <c r="H19" s="165" t="s">
        <v>71</v>
      </c>
      <c r="I19" s="165" t="s">
        <v>71</v>
      </c>
      <c r="J19" s="28" t="s">
        <v>91</v>
      </c>
      <c r="K19" s="28" t="s">
        <v>92</v>
      </c>
      <c r="L19" s="28" t="s">
        <v>93</v>
      </c>
      <c r="M19" s="28">
        <v>1</v>
      </c>
      <c r="N19" s="165" t="s">
        <v>82</v>
      </c>
      <c r="O19" s="165" t="s">
        <v>114</v>
      </c>
      <c r="P19" s="165" t="s">
        <v>94</v>
      </c>
      <c r="Q19" s="165" t="s">
        <v>72</v>
      </c>
      <c r="R19" s="165" t="s">
        <v>73</v>
      </c>
      <c r="S19" s="165" t="s">
        <v>81</v>
      </c>
      <c r="T19" s="139">
        <f>+U19</f>
        <v>815430.5</v>
      </c>
      <c r="U19" s="139">
        <f>+V19</f>
        <v>815430.5</v>
      </c>
      <c r="V19" s="139">
        <v>815430.5</v>
      </c>
      <c r="W19" s="165" t="s">
        <v>95</v>
      </c>
      <c r="X19" s="165" t="s">
        <v>95</v>
      </c>
      <c r="Y19" s="165" t="s">
        <v>95</v>
      </c>
      <c r="Z19" s="165" t="s">
        <v>95</v>
      </c>
      <c r="AA19" s="165" t="s">
        <v>95</v>
      </c>
      <c r="AB19" s="139">
        <v>143899.5</v>
      </c>
      <c r="AC19" s="165" t="s">
        <v>74</v>
      </c>
      <c r="AD19" s="165" t="s">
        <v>95</v>
      </c>
      <c r="AE19" s="139">
        <f t="shared" ref="AE19" si="2">+U19</f>
        <v>815430.5</v>
      </c>
      <c r="AF19" s="165" t="s">
        <v>95</v>
      </c>
      <c r="AG19" s="165" t="s">
        <v>95</v>
      </c>
      <c r="AH19" s="213" t="s">
        <v>129</v>
      </c>
      <c r="AI19" s="213" t="s">
        <v>130</v>
      </c>
      <c r="AJ19" s="233">
        <v>45817</v>
      </c>
    </row>
    <row r="20" spans="1:36" ht="41.4" thickBot="1" x14ac:dyDescent="0.3">
      <c r="A20" s="5"/>
      <c r="B20" s="152"/>
      <c r="C20" s="86"/>
      <c r="D20" s="87"/>
      <c r="E20" s="86"/>
      <c r="F20" s="99"/>
      <c r="G20" s="86"/>
      <c r="H20" s="86"/>
      <c r="I20" s="86"/>
      <c r="J20" s="18" t="s">
        <v>100</v>
      </c>
      <c r="K20" s="18" t="s">
        <v>101</v>
      </c>
      <c r="L20" s="18" t="s">
        <v>102</v>
      </c>
      <c r="M20" s="29">
        <v>4000000</v>
      </c>
      <c r="N20" s="86"/>
      <c r="O20" s="86"/>
      <c r="P20" s="86"/>
      <c r="Q20" s="86"/>
      <c r="R20" s="86"/>
      <c r="S20" s="86"/>
      <c r="T20" s="108"/>
      <c r="U20" s="108"/>
      <c r="V20" s="108"/>
      <c r="W20" s="86"/>
      <c r="X20" s="86"/>
      <c r="Y20" s="86"/>
      <c r="Z20" s="86"/>
      <c r="AA20" s="86"/>
      <c r="AB20" s="108"/>
      <c r="AC20" s="86"/>
      <c r="AD20" s="86"/>
      <c r="AE20" s="108"/>
      <c r="AF20" s="86"/>
      <c r="AG20" s="86"/>
      <c r="AH20" s="214"/>
      <c r="AI20" s="214"/>
      <c r="AJ20" s="234"/>
    </row>
    <row r="21" spans="1:36" ht="48.75" customHeight="1" x14ac:dyDescent="0.25">
      <c r="A21" s="5"/>
      <c r="B21" s="116" t="s">
        <v>127</v>
      </c>
      <c r="C21" s="194" t="s">
        <v>128</v>
      </c>
      <c r="D21" s="194" t="s">
        <v>131</v>
      </c>
      <c r="E21" s="194" t="s">
        <v>132</v>
      </c>
      <c r="F21" s="206" t="s">
        <v>186</v>
      </c>
      <c r="G21" s="194" t="s">
        <v>121</v>
      </c>
      <c r="H21" s="194" t="s">
        <v>71</v>
      </c>
      <c r="I21" s="194" t="s">
        <v>71</v>
      </c>
      <c r="J21" s="30" t="s">
        <v>91</v>
      </c>
      <c r="K21" s="30" t="s">
        <v>92</v>
      </c>
      <c r="L21" s="30" t="s">
        <v>93</v>
      </c>
      <c r="M21" s="30">
        <v>1</v>
      </c>
      <c r="N21" s="194" t="s">
        <v>82</v>
      </c>
      <c r="O21" s="200" t="s">
        <v>79</v>
      </c>
      <c r="P21" s="72" t="s">
        <v>94</v>
      </c>
      <c r="Q21" s="72" t="s">
        <v>72</v>
      </c>
      <c r="R21" s="72" t="s">
        <v>73</v>
      </c>
      <c r="S21" s="72" t="s">
        <v>81</v>
      </c>
      <c r="T21" s="115">
        <f>U21+U24</f>
        <v>2444393.21</v>
      </c>
      <c r="U21" s="155">
        <f>SUM(V21:AA23)</f>
        <v>2444393.21</v>
      </c>
      <c r="V21" s="155">
        <v>2444393.21</v>
      </c>
      <c r="W21" s="155" t="s">
        <v>95</v>
      </c>
      <c r="X21" s="155" t="s">
        <v>95</v>
      </c>
      <c r="Y21" s="155" t="s">
        <v>95</v>
      </c>
      <c r="Z21" s="155" t="s">
        <v>95</v>
      </c>
      <c r="AA21" s="155" t="s">
        <v>95</v>
      </c>
      <c r="AB21" s="155">
        <v>431363.51</v>
      </c>
      <c r="AC21" s="155" t="s">
        <v>74</v>
      </c>
      <c r="AD21" s="155" t="s">
        <v>95</v>
      </c>
      <c r="AE21" s="155">
        <f t="shared" ref="AE21" si="3">+U21</f>
        <v>2444393.21</v>
      </c>
      <c r="AF21" s="155" t="s">
        <v>95</v>
      </c>
      <c r="AG21" s="155" t="s">
        <v>95</v>
      </c>
      <c r="AH21" s="155" t="s">
        <v>96</v>
      </c>
      <c r="AI21" s="155" t="s">
        <v>103</v>
      </c>
      <c r="AJ21" s="235">
        <v>45541</v>
      </c>
    </row>
    <row r="22" spans="1:36" ht="15" customHeight="1" x14ac:dyDescent="0.25">
      <c r="A22" s="5"/>
      <c r="B22" s="117"/>
      <c r="C22" s="195"/>
      <c r="D22" s="195"/>
      <c r="E22" s="195"/>
      <c r="F22" s="207"/>
      <c r="G22" s="195"/>
      <c r="H22" s="195"/>
      <c r="I22" s="195"/>
      <c r="J22" s="203" t="s">
        <v>134</v>
      </c>
      <c r="K22" s="203" t="s">
        <v>133</v>
      </c>
      <c r="L22" s="203" t="s">
        <v>118</v>
      </c>
      <c r="M22" s="203">
        <v>22.15</v>
      </c>
      <c r="N22" s="195"/>
      <c r="O22" s="201"/>
      <c r="P22" s="93"/>
      <c r="Q22" s="93"/>
      <c r="R22" s="93"/>
      <c r="S22" s="93"/>
      <c r="T22" s="93"/>
      <c r="U22" s="156"/>
      <c r="V22" s="156"/>
      <c r="W22" s="156"/>
      <c r="X22" s="156"/>
      <c r="Y22" s="156"/>
      <c r="Z22" s="156"/>
      <c r="AA22" s="156"/>
      <c r="AB22" s="156"/>
      <c r="AC22" s="156"/>
      <c r="AD22" s="156"/>
      <c r="AE22" s="156"/>
      <c r="AF22" s="156"/>
      <c r="AG22" s="156"/>
      <c r="AH22" s="156"/>
      <c r="AI22" s="156"/>
      <c r="AJ22" s="236"/>
    </row>
    <row r="23" spans="1:36" ht="45.75" customHeight="1" x14ac:dyDescent="0.25">
      <c r="A23" s="5"/>
      <c r="B23" s="117"/>
      <c r="C23" s="195"/>
      <c r="D23" s="195"/>
      <c r="E23" s="195"/>
      <c r="F23" s="207"/>
      <c r="G23" s="195"/>
      <c r="H23" s="195"/>
      <c r="I23" s="195"/>
      <c r="J23" s="204"/>
      <c r="K23" s="204"/>
      <c r="L23" s="204"/>
      <c r="M23" s="204"/>
      <c r="N23" s="195"/>
      <c r="O23" s="201"/>
      <c r="P23" s="93"/>
      <c r="Q23" s="93"/>
      <c r="R23" s="93"/>
      <c r="S23" s="93"/>
      <c r="T23" s="93"/>
      <c r="U23" s="156"/>
      <c r="V23" s="156"/>
      <c r="W23" s="156"/>
      <c r="X23" s="156"/>
      <c r="Y23" s="156"/>
      <c r="Z23" s="156"/>
      <c r="AA23" s="156"/>
      <c r="AB23" s="156"/>
      <c r="AC23" s="156"/>
      <c r="AD23" s="156"/>
      <c r="AE23" s="156"/>
      <c r="AF23" s="156"/>
      <c r="AG23" s="156"/>
      <c r="AH23" s="156"/>
      <c r="AI23" s="156"/>
      <c r="AJ23" s="236"/>
    </row>
    <row r="24" spans="1:36" ht="48.75" customHeight="1" x14ac:dyDescent="0.25">
      <c r="A24" s="5"/>
      <c r="B24" s="117"/>
      <c r="C24" s="195"/>
      <c r="D24" s="195"/>
      <c r="E24" s="195"/>
      <c r="F24" s="207"/>
      <c r="G24" s="195"/>
      <c r="H24" s="195"/>
      <c r="I24" s="195"/>
      <c r="J24" s="204"/>
      <c r="K24" s="204"/>
      <c r="L24" s="204"/>
      <c r="M24" s="204"/>
      <c r="N24" s="195"/>
      <c r="O24" s="201"/>
      <c r="P24" s="93"/>
      <c r="Q24" s="93"/>
      <c r="R24" s="93"/>
      <c r="S24" s="93"/>
      <c r="T24" s="93"/>
      <c r="U24" s="156"/>
      <c r="V24" s="156"/>
      <c r="W24" s="156"/>
      <c r="X24" s="156"/>
      <c r="Y24" s="156"/>
      <c r="Z24" s="156"/>
      <c r="AA24" s="156"/>
      <c r="AB24" s="156"/>
      <c r="AC24" s="156"/>
      <c r="AD24" s="156"/>
      <c r="AE24" s="156"/>
      <c r="AF24" s="156"/>
      <c r="AG24" s="156"/>
      <c r="AH24" s="156"/>
      <c r="AI24" s="156"/>
      <c r="AJ24" s="236"/>
    </row>
    <row r="25" spans="1:36" ht="14.4" customHeight="1" x14ac:dyDescent="0.25">
      <c r="A25" s="5"/>
      <c r="B25" s="117"/>
      <c r="C25" s="195"/>
      <c r="D25" s="195"/>
      <c r="E25" s="195"/>
      <c r="F25" s="207"/>
      <c r="G25" s="195"/>
      <c r="H25" s="195"/>
      <c r="I25" s="195"/>
      <c r="J25" s="204"/>
      <c r="K25" s="204"/>
      <c r="L25" s="204"/>
      <c r="M25" s="204"/>
      <c r="N25" s="195"/>
      <c r="O25" s="201"/>
      <c r="P25" s="93"/>
      <c r="Q25" s="93"/>
      <c r="R25" s="93"/>
      <c r="S25" s="93"/>
      <c r="T25" s="93"/>
      <c r="U25" s="156"/>
      <c r="V25" s="156"/>
      <c r="W25" s="156"/>
      <c r="X25" s="156"/>
      <c r="Y25" s="156"/>
      <c r="Z25" s="156"/>
      <c r="AA25" s="156"/>
      <c r="AB25" s="156"/>
      <c r="AC25" s="156"/>
      <c r="AD25" s="156"/>
      <c r="AE25" s="156"/>
      <c r="AF25" s="156"/>
      <c r="AG25" s="156"/>
      <c r="AH25" s="156"/>
      <c r="AI25" s="156"/>
      <c r="AJ25" s="236"/>
    </row>
    <row r="26" spans="1:36" ht="15.75" customHeight="1" thickBot="1" x14ac:dyDescent="0.3">
      <c r="A26" s="5"/>
      <c r="B26" s="118"/>
      <c r="C26" s="196"/>
      <c r="D26" s="196"/>
      <c r="E26" s="196"/>
      <c r="F26" s="208"/>
      <c r="G26" s="196"/>
      <c r="H26" s="196"/>
      <c r="I26" s="196"/>
      <c r="J26" s="205"/>
      <c r="K26" s="205"/>
      <c r="L26" s="205"/>
      <c r="M26" s="205"/>
      <c r="N26" s="196"/>
      <c r="O26" s="202"/>
      <c r="P26" s="73"/>
      <c r="Q26" s="73"/>
      <c r="R26" s="73"/>
      <c r="S26" s="73"/>
      <c r="T26" s="73"/>
      <c r="U26" s="157"/>
      <c r="V26" s="157"/>
      <c r="W26" s="157"/>
      <c r="X26" s="157"/>
      <c r="Y26" s="157"/>
      <c r="Z26" s="157"/>
      <c r="AA26" s="157"/>
      <c r="AB26" s="157"/>
      <c r="AC26" s="157"/>
      <c r="AD26" s="157"/>
      <c r="AE26" s="157"/>
      <c r="AF26" s="157"/>
      <c r="AG26" s="157"/>
      <c r="AH26" s="157"/>
      <c r="AI26" s="157"/>
      <c r="AJ26" s="237"/>
    </row>
    <row r="27" spans="1:36" ht="45" customHeight="1" x14ac:dyDescent="0.25">
      <c r="A27" s="5"/>
      <c r="B27" s="152" t="s">
        <v>135</v>
      </c>
      <c r="C27" s="86" t="s">
        <v>136</v>
      </c>
      <c r="D27" s="87" t="s">
        <v>131</v>
      </c>
      <c r="E27" s="86" t="s">
        <v>132</v>
      </c>
      <c r="F27" s="99" t="s">
        <v>185</v>
      </c>
      <c r="G27" s="86" t="s">
        <v>121</v>
      </c>
      <c r="H27" s="86" t="s">
        <v>71</v>
      </c>
      <c r="I27" s="86" t="s">
        <v>71</v>
      </c>
      <c r="J27" s="26" t="s">
        <v>91</v>
      </c>
      <c r="K27" s="26" t="s">
        <v>92</v>
      </c>
      <c r="L27" s="26" t="s">
        <v>93</v>
      </c>
      <c r="M27" s="26">
        <v>1</v>
      </c>
      <c r="N27" s="86" t="s">
        <v>82</v>
      </c>
      <c r="O27" s="86" t="s">
        <v>80</v>
      </c>
      <c r="P27" s="86" t="s">
        <v>94</v>
      </c>
      <c r="Q27" s="86" t="s">
        <v>72</v>
      </c>
      <c r="R27" s="86" t="s">
        <v>73</v>
      </c>
      <c r="S27" s="86" t="s">
        <v>81</v>
      </c>
      <c r="T27" s="108">
        <f>+U27</f>
        <v>2653169.67</v>
      </c>
      <c r="U27" s="108">
        <f>+V27</f>
        <v>2653169.67</v>
      </c>
      <c r="V27" s="108">
        <v>2653169.67</v>
      </c>
      <c r="W27" s="86" t="s">
        <v>95</v>
      </c>
      <c r="X27" s="86" t="s">
        <v>95</v>
      </c>
      <c r="Y27" s="86" t="s">
        <v>95</v>
      </c>
      <c r="Z27" s="86" t="s">
        <v>95</v>
      </c>
      <c r="AA27" s="86" t="s">
        <v>95</v>
      </c>
      <c r="AB27" s="108">
        <v>468206.42</v>
      </c>
      <c r="AC27" s="86" t="s">
        <v>74</v>
      </c>
      <c r="AD27" s="86" t="s">
        <v>95</v>
      </c>
      <c r="AE27" s="108">
        <f t="shared" ref="AE27" si="4">+U27</f>
        <v>2653169.67</v>
      </c>
      <c r="AF27" s="86" t="s">
        <v>95</v>
      </c>
      <c r="AG27" s="86" t="s">
        <v>95</v>
      </c>
      <c r="AH27" s="214" t="s">
        <v>162</v>
      </c>
      <c r="AI27" s="214" t="s">
        <v>163</v>
      </c>
      <c r="AJ27" s="238">
        <v>45931</v>
      </c>
    </row>
    <row r="28" spans="1:36" ht="57.75" customHeight="1" thickBot="1" x14ac:dyDescent="0.3">
      <c r="A28" s="5"/>
      <c r="B28" s="153"/>
      <c r="C28" s="149"/>
      <c r="D28" s="154"/>
      <c r="E28" s="149"/>
      <c r="F28" s="197"/>
      <c r="G28" s="149"/>
      <c r="H28" s="149"/>
      <c r="I28" s="149"/>
      <c r="J28" s="27" t="s">
        <v>134</v>
      </c>
      <c r="K28" s="27" t="s">
        <v>133</v>
      </c>
      <c r="L28" s="27" t="s">
        <v>118</v>
      </c>
      <c r="M28" s="27">
        <v>1.95</v>
      </c>
      <c r="N28" s="149"/>
      <c r="O28" s="149"/>
      <c r="P28" s="149"/>
      <c r="Q28" s="149"/>
      <c r="R28" s="149"/>
      <c r="S28" s="149"/>
      <c r="T28" s="148"/>
      <c r="U28" s="148"/>
      <c r="V28" s="148"/>
      <c r="W28" s="149"/>
      <c r="X28" s="149"/>
      <c r="Y28" s="149"/>
      <c r="Z28" s="149"/>
      <c r="AA28" s="149"/>
      <c r="AB28" s="148"/>
      <c r="AC28" s="149"/>
      <c r="AD28" s="149"/>
      <c r="AE28" s="148"/>
      <c r="AF28" s="149"/>
      <c r="AG28" s="149"/>
      <c r="AH28" s="229"/>
      <c r="AI28" s="229"/>
      <c r="AJ28" s="239"/>
    </row>
    <row r="29" spans="1:36" ht="45" customHeight="1" x14ac:dyDescent="0.25">
      <c r="A29" s="5"/>
      <c r="B29" s="198" t="s">
        <v>137</v>
      </c>
      <c r="C29" s="165" t="s">
        <v>145</v>
      </c>
      <c r="D29" s="199" t="s">
        <v>131</v>
      </c>
      <c r="E29" s="165" t="s">
        <v>132</v>
      </c>
      <c r="F29" s="137" t="s">
        <v>184</v>
      </c>
      <c r="G29" s="165" t="s">
        <v>121</v>
      </c>
      <c r="H29" s="165" t="s">
        <v>71</v>
      </c>
      <c r="I29" s="165" t="s">
        <v>71</v>
      </c>
      <c r="J29" s="28" t="s">
        <v>91</v>
      </c>
      <c r="K29" s="28" t="s">
        <v>92</v>
      </c>
      <c r="L29" s="28" t="s">
        <v>93</v>
      </c>
      <c r="M29" s="28">
        <v>1</v>
      </c>
      <c r="N29" s="165" t="s">
        <v>82</v>
      </c>
      <c r="O29" s="165" t="s">
        <v>78</v>
      </c>
      <c r="P29" s="165" t="s">
        <v>94</v>
      </c>
      <c r="Q29" s="165" t="s">
        <v>72</v>
      </c>
      <c r="R29" s="165" t="s">
        <v>73</v>
      </c>
      <c r="S29" s="165" t="s">
        <v>81</v>
      </c>
      <c r="T29" s="139">
        <f>+U29</f>
        <v>1870929.01</v>
      </c>
      <c r="U29" s="139">
        <f>+V29</f>
        <v>1870929.01</v>
      </c>
      <c r="V29" s="139">
        <v>1870929.01</v>
      </c>
      <c r="W29" s="165" t="s">
        <v>95</v>
      </c>
      <c r="X29" s="165" t="s">
        <v>95</v>
      </c>
      <c r="Y29" s="165" t="s">
        <v>95</v>
      </c>
      <c r="Z29" s="165" t="s">
        <v>95</v>
      </c>
      <c r="AA29" s="165" t="s">
        <v>95</v>
      </c>
      <c r="AB29" s="139">
        <v>330163.95</v>
      </c>
      <c r="AC29" s="165" t="s">
        <v>74</v>
      </c>
      <c r="AD29" s="165" t="s">
        <v>95</v>
      </c>
      <c r="AE29" s="139">
        <f t="shared" ref="AE29" si="5">+U29</f>
        <v>1870929.01</v>
      </c>
      <c r="AF29" s="165" t="s">
        <v>95</v>
      </c>
      <c r="AG29" s="165" t="s">
        <v>95</v>
      </c>
      <c r="AH29" s="213" t="s">
        <v>96</v>
      </c>
      <c r="AI29" s="213" t="s">
        <v>103</v>
      </c>
      <c r="AJ29" s="233">
        <v>45541</v>
      </c>
    </row>
    <row r="30" spans="1:36" ht="57.75" customHeight="1" x14ac:dyDescent="0.25">
      <c r="A30" s="5"/>
      <c r="B30" s="152"/>
      <c r="C30" s="86"/>
      <c r="D30" s="87"/>
      <c r="E30" s="86"/>
      <c r="F30" s="99"/>
      <c r="G30" s="86"/>
      <c r="H30" s="86"/>
      <c r="I30" s="86"/>
      <c r="J30" s="31" t="s">
        <v>100</v>
      </c>
      <c r="K30" s="31" t="s">
        <v>101</v>
      </c>
      <c r="L30" s="31" t="s">
        <v>102</v>
      </c>
      <c r="M30" s="17">
        <v>2327</v>
      </c>
      <c r="N30" s="86"/>
      <c r="O30" s="86"/>
      <c r="P30" s="86"/>
      <c r="Q30" s="86"/>
      <c r="R30" s="86"/>
      <c r="S30" s="86"/>
      <c r="T30" s="108"/>
      <c r="U30" s="108"/>
      <c r="V30" s="108"/>
      <c r="W30" s="86"/>
      <c r="X30" s="86"/>
      <c r="Y30" s="86"/>
      <c r="Z30" s="86"/>
      <c r="AA30" s="86"/>
      <c r="AB30" s="108"/>
      <c r="AC30" s="86"/>
      <c r="AD30" s="86"/>
      <c r="AE30" s="108"/>
      <c r="AF30" s="86"/>
      <c r="AG30" s="86"/>
      <c r="AH30" s="214"/>
      <c r="AI30" s="214"/>
      <c r="AJ30" s="234"/>
    </row>
    <row r="31" spans="1:36" ht="57.75" customHeight="1" thickBot="1" x14ac:dyDescent="0.3">
      <c r="A31" s="5"/>
      <c r="B31" s="152"/>
      <c r="C31" s="86"/>
      <c r="D31" s="87"/>
      <c r="E31" s="86"/>
      <c r="F31" s="99"/>
      <c r="G31" s="86"/>
      <c r="H31" s="86"/>
      <c r="I31" s="86"/>
      <c r="J31" s="27" t="s">
        <v>134</v>
      </c>
      <c r="K31" s="27" t="s">
        <v>133</v>
      </c>
      <c r="L31" s="27" t="s">
        <v>118</v>
      </c>
      <c r="M31" s="27">
        <v>0.23</v>
      </c>
      <c r="N31" s="86"/>
      <c r="O31" s="86"/>
      <c r="P31" s="86"/>
      <c r="Q31" s="86"/>
      <c r="R31" s="86"/>
      <c r="S31" s="86"/>
      <c r="T31" s="108"/>
      <c r="U31" s="108"/>
      <c r="V31" s="108"/>
      <c r="W31" s="86"/>
      <c r="X31" s="86"/>
      <c r="Y31" s="86"/>
      <c r="Z31" s="86"/>
      <c r="AA31" s="86"/>
      <c r="AB31" s="108"/>
      <c r="AC31" s="86"/>
      <c r="AD31" s="86"/>
      <c r="AE31" s="108"/>
      <c r="AF31" s="86"/>
      <c r="AG31" s="86"/>
      <c r="AH31" s="214"/>
      <c r="AI31" s="214"/>
      <c r="AJ31" s="234"/>
    </row>
    <row r="32" spans="1:36" ht="48" customHeight="1" x14ac:dyDescent="0.25">
      <c r="A32" s="5"/>
      <c r="B32" s="78" t="s">
        <v>138</v>
      </c>
      <c r="C32" s="74" t="s">
        <v>147</v>
      </c>
      <c r="D32" s="80" t="s">
        <v>131</v>
      </c>
      <c r="E32" s="74" t="s">
        <v>132</v>
      </c>
      <c r="F32" s="98" t="s">
        <v>183</v>
      </c>
      <c r="G32" s="74" t="s">
        <v>90</v>
      </c>
      <c r="H32" s="74" t="s">
        <v>71</v>
      </c>
      <c r="I32" s="126" t="s">
        <v>71</v>
      </c>
      <c r="J32" s="226" t="s">
        <v>91</v>
      </c>
      <c r="K32" s="226" t="s">
        <v>92</v>
      </c>
      <c r="L32" s="226" t="s">
        <v>93</v>
      </c>
      <c r="M32" s="226">
        <v>1</v>
      </c>
      <c r="N32" s="220" t="s">
        <v>82</v>
      </c>
      <c r="O32" s="104" t="s">
        <v>77</v>
      </c>
      <c r="P32" s="223" t="s">
        <v>94</v>
      </c>
      <c r="Q32" s="74" t="s">
        <v>72</v>
      </c>
      <c r="R32" s="74" t="s">
        <v>73</v>
      </c>
      <c r="S32" s="74" t="s">
        <v>81</v>
      </c>
      <c r="T32" s="107" t="e">
        <f>+#REF!+U32+U38+U41</f>
        <v>#REF!</v>
      </c>
      <c r="U32" s="107">
        <f>V32</f>
        <v>100000</v>
      </c>
      <c r="V32" s="107">
        <v>100000</v>
      </c>
      <c r="W32" s="107" t="s">
        <v>95</v>
      </c>
      <c r="X32" s="107" t="s">
        <v>95</v>
      </c>
      <c r="Y32" s="107" t="s">
        <v>95</v>
      </c>
      <c r="Z32" s="107" t="s">
        <v>95</v>
      </c>
      <c r="AA32" s="107" t="s">
        <v>95</v>
      </c>
      <c r="AB32" s="107">
        <v>17648</v>
      </c>
      <c r="AC32" s="107" t="s">
        <v>74</v>
      </c>
      <c r="AD32" s="107" t="s">
        <v>95</v>
      </c>
      <c r="AE32" s="107">
        <f>+U32</f>
        <v>100000</v>
      </c>
      <c r="AF32" s="107" t="s">
        <v>95</v>
      </c>
      <c r="AG32" s="107" t="s">
        <v>95</v>
      </c>
      <c r="AH32" s="107" t="s">
        <v>160</v>
      </c>
      <c r="AI32" s="107" t="s">
        <v>161</v>
      </c>
      <c r="AJ32" s="210">
        <v>45726</v>
      </c>
    </row>
    <row r="33" spans="1:36" ht="15" customHeight="1" x14ac:dyDescent="0.25">
      <c r="A33" s="5"/>
      <c r="B33" s="215"/>
      <c r="C33" s="166"/>
      <c r="D33" s="217"/>
      <c r="E33" s="166"/>
      <c r="F33" s="99"/>
      <c r="G33" s="166"/>
      <c r="H33" s="166"/>
      <c r="I33" s="219"/>
      <c r="J33" s="93"/>
      <c r="K33" s="93"/>
      <c r="L33" s="93"/>
      <c r="M33" s="93"/>
      <c r="N33" s="221"/>
      <c r="O33" s="105"/>
      <c r="P33" s="224"/>
      <c r="Q33" s="166"/>
      <c r="R33" s="166"/>
      <c r="S33" s="166"/>
      <c r="T33" s="166"/>
      <c r="U33" s="108"/>
      <c r="V33" s="108"/>
      <c r="W33" s="108"/>
      <c r="X33" s="108"/>
      <c r="Y33" s="108"/>
      <c r="Z33" s="108"/>
      <c r="AA33" s="108"/>
      <c r="AB33" s="108"/>
      <c r="AC33" s="108"/>
      <c r="AD33" s="108"/>
      <c r="AE33" s="108"/>
      <c r="AF33" s="108"/>
      <c r="AG33" s="108"/>
      <c r="AH33" s="108"/>
      <c r="AI33" s="108"/>
      <c r="AJ33" s="211"/>
    </row>
    <row r="34" spans="1:36" ht="15.75" customHeight="1" x14ac:dyDescent="0.25">
      <c r="A34" s="5"/>
      <c r="B34" s="215"/>
      <c r="C34" s="166"/>
      <c r="D34" s="217"/>
      <c r="E34" s="166"/>
      <c r="F34" s="99"/>
      <c r="G34" s="166"/>
      <c r="H34" s="166"/>
      <c r="I34" s="219"/>
      <c r="J34" s="93"/>
      <c r="K34" s="93"/>
      <c r="L34" s="93"/>
      <c r="M34" s="93"/>
      <c r="N34" s="221"/>
      <c r="O34" s="105"/>
      <c r="P34" s="224"/>
      <c r="Q34" s="166"/>
      <c r="R34" s="166"/>
      <c r="S34" s="166"/>
      <c r="T34" s="166"/>
      <c r="U34" s="108"/>
      <c r="V34" s="108"/>
      <c r="W34" s="108"/>
      <c r="X34" s="108"/>
      <c r="Y34" s="108"/>
      <c r="Z34" s="108"/>
      <c r="AA34" s="108"/>
      <c r="AB34" s="108"/>
      <c r="AC34" s="108"/>
      <c r="AD34" s="108"/>
      <c r="AE34" s="108"/>
      <c r="AF34" s="108"/>
      <c r="AG34" s="108"/>
      <c r="AH34" s="108"/>
      <c r="AI34" s="108"/>
      <c r="AJ34" s="211"/>
    </row>
    <row r="35" spans="1:36" ht="48" customHeight="1" x14ac:dyDescent="0.25">
      <c r="A35" s="5"/>
      <c r="B35" s="215"/>
      <c r="C35" s="166"/>
      <c r="D35" s="217"/>
      <c r="E35" s="166"/>
      <c r="F35" s="99"/>
      <c r="G35" s="166"/>
      <c r="H35" s="166"/>
      <c r="I35" s="219"/>
      <c r="J35" s="93"/>
      <c r="K35" s="93"/>
      <c r="L35" s="93"/>
      <c r="M35" s="93"/>
      <c r="N35" s="221"/>
      <c r="O35" s="105"/>
      <c r="P35" s="224"/>
      <c r="Q35" s="166"/>
      <c r="R35" s="166"/>
      <c r="S35" s="166"/>
      <c r="T35" s="166"/>
      <c r="U35" s="108"/>
      <c r="V35" s="108"/>
      <c r="W35" s="108"/>
      <c r="X35" s="108"/>
      <c r="Y35" s="108"/>
      <c r="Z35" s="108"/>
      <c r="AA35" s="108"/>
      <c r="AB35" s="108"/>
      <c r="AC35" s="108"/>
      <c r="AD35" s="108"/>
      <c r="AE35" s="108"/>
      <c r="AF35" s="108"/>
      <c r="AG35" s="108"/>
      <c r="AH35" s="108"/>
      <c r="AI35" s="108"/>
      <c r="AJ35" s="211"/>
    </row>
    <row r="36" spans="1:36" ht="20.399999999999999" x14ac:dyDescent="0.25">
      <c r="A36" s="5"/>
      <c r="B36" s="215"/>
      <c r="C36" s="166"/>
      <c r="D36" s="217"/>
      <c r="E36" s="166"/>
      <c r="F36" s="99"/>
      <c r="G36" s="166"/>
      <c r="H36" s="166"/>
      <c r="I36" s="166"/>
      <c r="J36" s="32" t="s">
        <v>139</v>
      </c>
      <c r="K36" s="32" t="s">
        <v>152</v>
      </c>
      <c r="L36" s="32" t="s">
        <v>140</v>
      </c>
      <c r="M36" s="33">
        <v>544</v>
      </c>
      <c r="N36" s="219"/>
      <c r="O36" s="105"/>
      <c r="P36" s="224"/>
      <c r="Q36" s="166"/>
      <c r="R36" s="166"/>
      <c r="S36" s="166"/>
      <c r="T36" s="166"/>
      <c r="U36" s="108"/>
      <c r="V36" s="108"/>
      <c r="W36" s="108"/>
      <c r="X36" s="108"/>
      <c r="Y36" s="108"/>
      <c r="Z36" s="108"/>
      <c r="AA36" s="108"/>
      <c r="AB36" s="108"/>
      <c r="AC36" s="108"/>
      <c r="AD36" s="108"/>
      <c r="AE36" s="108"/>
      <c r="AF36" s="108"/>
      <c r="AG36" s="108"/>
      <c r="AH36" s="108"/>
      <c r="AI36" s="108"/>
      <c r="AJ36" s="211"/>
    </row>
    <row r="37" spans="1:36" ht="68.25" customHeight="1" x14ac:dyDescent="0.25">
      <c r="A37" s="5"/>
      <c r="B37" s="215"/>
      <c r="C37" s="166"/>
      <c r="D37" s="217"/>
      <c r="E37" s="166"/>
      <c r="F37" s="99"/>
      <c r="G37" s="166"/>
      <c r="H37" s="166"/>
      <c r="I37" s="166"/>
      <c r="J37" s="101" t="s">
        <v>134</v>
      </c>
      <c r="K37" s="101" t="s">
        <v>133</v>
      </c>
      <c r="L37" s="101" t="s">
        <v>118</v>
      </c>
      <c r="M37" s="101">
        <v>5.4399999999999997E-2</v>
      </c>
      <c r="N37" s="219"/>
      <c r="O37" s="105"/>
      <c r="P37" s="224"/>
      <c r="Q37" s="166"/>
      <c r="R37" s="166"/>
      <c r="S37" s="166"/>
      <c r="T37" s="166"/>
      <c r="U37" s="108"/>
      <c r="V37" s="108"/>
      <c r="W37" s="108"/>
      <c r="X37" s="108"/>
      <c r="Y37" s="108"/>
      <c r="Z37" s="108"/>
      <c r="AA37" s="108"/>
      <c r="AB37" s="108"/>
      <c r="AC37" s="108"/>
      <c r="AD37" s="108"/>
      <c r="AE37" s="108"/>
      <c r="AF37" s="108"/>
      <c r="AG37" s="108"/>
      <c r="AH37" s="108"/>
      <c r="AI37" s="108"/>
      <c r="AJ37" s="211"/>
    </row>
    <row r="38" spans="1:36" ht="48" customHeight="1" x14ac:dyDescent="0.25">
      <c r="A38" s="5"/>
      <c r="B38" s="215"/>
      <c r="C38" s="166"/>
      <c r="D38" s="217"/>
      <c r="E38" s="166"/>
      <c r="F38" s="99"/>
      <c r="G38" s="166"/>
      <c r="H38" s="166"/>
      <c r="I38" s="166"/>
      <c r="J38" s="102"/>
      <c r="K38" s="102"/>
      <c r="L38" s="102"/>
      <c r="M38" s="102"/>
      <c r="N38" s="219"/>
      <c r="O38" s="105"/>
      <c r="P38" s="224"/>
      <c r="Q38" s="166"/>
      <c r="R38" s="166"/>
      <c r="S38" s="166"/>
      <c r="T38" s="166"/>
      <c r="U38" s="108"/>
      <c r="V38" s="108"/>
      <c r="W38" s="108"/>
      <c r="X38" s="108"/>
      <c r="Y38" s="108"/>
      <c r="Z38" s="108"/>
      <c r="AA38" s="108"/>
      <c r="AB38" s="108"/>
      <c r="AC38" s="108"/>
      <c r="AD38" s="108"/>
      <c r="AE38" s="108"/>
      <c r="AF38" s="108"/>
      <c r="AG38" s="108"/>
      <c r="AH38" s="108"/>
      <c r="AI38" s="108"/>
      <c r="AJ38" s="211"/>
    </row>
    <row r="39" spans="1:36" ht="15" customHeight="1" x14ac:dyDescent="0.25">
      <c r="A39" s="5"/>
      <c r="B39" s="215"/>
      <c r="C39" s="166"/>
      <c r="D39" s="217"/>
      <c r="E39" s="166"/>
      <c r="F39" s="99"/>
      <c r="G39" s="166"/>
      <c r="H39" s="166"/>
      <c r="I39" s="166"/>
      <c r="J39" s="102"/>
      <c r="K39" s="102"/>
      <c r="L39" s="102"/>
      <c r="M39" s="102"/>
      <c r="N39" s="219"/>
      <c r="O39" s="105"/>
      <c r="P39" s="224"/>
      <c r="Q39" s="166"/>
      <c r="R39" s="166"/>
      <c r="S39" s="166"/>
      <c r="T39" s="166"/>
      <c r="U39" s="108"/>
      <c r="V39" s="108"/>
      <c r="W39" s="108"/>
      <c r="X39" s="108"/>
      <c r="Y39" s="108"/>
      <c r="Z39" s="108"/>
      <c r="AA39" s="108"/>
      <c r="AB39" s="108"/>
      <c r="AC39" s="108"/>
      <c r="AD39" s="108"/>
      <c r="AE39" s="108"/>
      <c r="AF39" s="108"/>
      <c r="AG39" s="108"/>
      <c r="AH39" s="108"/>
      <c r="AI39" s="108"/>
      <c r="AJ39" s="211"/>
    </row>
    <row r="40" spans="1:36" ht="15.75" customHeight="1" x14ac:dyDescent="0.25">
      <c r="A40" s="5"/>
      <c r="B40" s="215"/>
      <c r="C40" s="166"/>
      <c r="D40" s="217"/>
      <c r="E40" s="166"/>
      <c r="F40" s="99"/>
      <c r="G40" s="166"/>
      <c r="H40" s="166"/>
      <c r="I40" s="166"/>
      <c r="J40" s="102"/>
      <c r="K40" s="102"/>
      <c r="L40" s="102"/>
      <c r="M40" s="102"/>
      <c r="N40" s="219"/>
      <c r="O40" s="105"/>
      <c r="P40" s="224"/>
      <c r="Q40" s="166"/>
      <c r="R40" s="166"/>
      <c r="S40" s="166"/>
      <c r="T40" s="166"/>
      <c r="U40" s="108"/>
      <c r="V40" s="108"/>
      <c r="W40" s="108"/>
      <c r="X40" s="108"/>
      <c r="Y40" s="108"/>
      <c r="Z40" s="108"/>
      <c r="AA40" s="108"/>
      <c r="AB40" s="108"/>
      <c r="AC40" s="108"/>
      <c r="AD40" s="108"/>
      <c r="AE40" s="108"/>
      <c r="AF40" s="108"/>
      <c r="AG40" s="108"/>
      <c r="AH40" s="108"/>
      <c r="AI40" s="108"/>
      <c r="AJ40" s="211"/>
    </row>
    <row r="41" spans="1:36" ht="15" customHeight="1" x14ac:dyDescent="0.25">
      <c r="A41" s="5"/>
      <c r="B41" s="215"/>
      <c r="C41" s="166"/>
      <c r="D41" s="217"/>
      <c r="E41" s="166"/>
      <c r="F41" s="99"/>
      <c r="G41" s="166"/>
      <c r="H41" s="166"/>
      <c r="I41" s="166"/>
      <c r="J41" s="102"/>
      <c r="K41" s="102"/>
      <c r="L41" s="102"/>
      <c r="M41" s="102"/>
      <c r="N41" s="219"/>
      <c r="O41" s="105"/>
      <c r="P41" s="224"/>
      <c r="Q41" s="166"/>
      <c r="R41" s="166"/>
      <c r="S41" s="166"/>
      <c r="T41" s="166"/>
      <c r="U41" s="108"/>
      <c r="V41" s="108"/>
      <c r="W41" s="108"/>
      <c r="X41" s="108"/>
      <c r="Y41" s="108"/>
      <c r="Z41" s="108"/>
      <c r="AA41" s="108"/>
      <c r="AB41" s="108"/>
      <c r="AC41" s="108"/>
      <c r="AD41" s="108"/>
      <c r="AE41" s="108"/>
      <c r="AF41" s="108"/>
      <c r="AG41" s="108"/>
      <c r="AH41" s="108"/>
      <c r="AI41" s="108"/>
      <c r="AJ41" s="211"/>
    </row>
    <row r="42" spans="1:36" ht="15" customHeight="1" x14ac:dyDescent="0.25">
      <c r="A42" s="5"/>
      <c r="B42" s="215"/>
      <c r="C42" s="166"/>
      <c r="D42" s="217"/>
      <c r="E42" s="166"/>
      <c r="F42" s="99"/>
      <c r="G42" s="166"/>
      <c r="H42" s="166"/>
      <c r="I42" s="166"/>
      <c r="J42" s="102"/>
      <c r="K42" s="102"/>
      <c r="L42" s="102"/>
      <c r="M42" s="102"/>
      <c r="N42" s="219"/>
      <c r="O42" s="105"/>
      <c r="P42" s="224"/>
      <c r="Q42" s="166"/>
      <c r="R42" s="166"/>
      <c r="S42" s="166"/>
      <c r="T42" s="166"/>
      <c r="U42" s="108"/>
      <c r="V42" s="108"/>
      <c r="W42" s="108"/>
      <c r="X42" s="108"/>
      <c r="Y42" s="108"/>
      <c r="Z42" s="108"/>
      <c r="AA42" s="108"/>
      <c r="AB42" s="108"/>
      <c r="AC42" s="108"/>
      <c r="AD42" s="108"/>
      <c r="AE42" s="108"/>
      <c r="AF42" s="108"/>
      <c r="AG42" s="108"/>
      <c r="AH42" s="108"/>
      <c r="AI42" s="108"/>
      <c r="AJ42" s="211"/>
    </row>
    <row r="43" spans="1:36" ht="15.75" customHeight="1" x14ac:dyDescent="0.25">
      <c r="A43" s="5"/>
      <c r="B43" s="215"/>
      <c r="C43" s="166"/>
      <c r="D43" s="217"/>
      <c r="E43" s="166"/>
      <c r="F43" s="99"/>
      <c r="G43" s="166"/>
      <c r="H43" s="166"/>
      <c r="I43" s="166"/>
      <c r="J43" s="102"/>
      <c r="K43" s="102"/>
      <c r="L43" s="102"/>
      <c r="M43" s="102"/>
      <c r="N43" s="219"/>
      <c r="O43" s="105"/>
      <c r="P43" s="224"/>
      <c r="Q43" s="166"/>
      <c r="R43" s="166"/>
      <c r="S43" s="166"/>
      <c r="T43" s="166"/>
      <c r="U43" s="108"/>
      <c r="V43" s="108"/>
      <c r="W43" s="108"/>
      <c r="X43" s="108"/>
      <c r="Y43" s="108"/>
      <c r="Z43" s="108"/>
      <c r="AA43" s="108"/>
      <c r="AB43" s="108"/>
      <c r="AC43" s="108"/>
      <c r="AD43" s="108"/>
      <c r="AE43" s="108"/>
      <c r="AF43" s="108"/>
      <c r="AG43" s="108"/>
      <c r="AH43" s="108"/>
      <c r="AI43" s="108"/>
      <c r="AJ43" s="211"/>
    </row>
    <row r="44" spans="1:36" ht="15.75" customHeight="1" thickBot="1" x14ac:dyDescent="0.3">
      <c r="A44" s="5"/>
      <c r="B44" s="216"/>
      <c r="C44" s="209"/>
      <c r="D44" s="218"/>
      <c r="E44" s="209"/>
      <c r="F44" s="100"/>
      <c r="G44" s="209"/>
      <c r="H44" s="209"/>
      <c r="I44" s="209"/>
      <c r="J44" s="103"/>
      <c r="K44" s="103"/>
      <c r="L44" s="103"/>
      <c r="M44" s="103"/>
      <c r="N44" s="222"/>
      <c r="O44" s="106"/>
      <c r="P44" s="225"/>
      <c r="Q44" s="209"/>
      <c r="R44" s="209"/>
      <c r="S44" s="209"/>
      <c r="T44" s="209"/>
      <c r="U44" s="109"/>
      <c r="V44" s="109"/>
      <c r="W44" s="109"/>
      <c r="X44" s="109"/>
      <c r="Y44" s="109"/>
      <c r="Z44" s="109"/>
      <c r="AA44" s="109"/>
      <c r="AB44" s="109"/>
      <c r="AC44" s="109"/>
      <c r="AD44" s="109"/>
      <c r="AE44" s="109"/>
      <c r="AF44" s="109"/>
      <c r="AG44" s="109"/>
      <c r="AH44" s="109"/>
      <c r="AI44" s="109"/>
      <c r="AJ44" s="212"/>
    </row>
    <row r="45" spans="1:36" ht="45" customHeight="1" x14ac:dyDescent="0.25">
      <c r="A45" s="5"/>
      <c r="B45" s="78" t="s">
        <v>144</v>
      </c>
      <c r="C45" s="74" t="s">
        <v>154</v>
      </c>
      <c r="D45" s="80" t="s">
        <v>131</v>
      </c>
      <c r="E45" s="74" t="s">
        <v>132</v>
      </c>
      <c r="F45" s="98" t="s">
        <v>191</v>
      </c>
      <c r="G45" s="74" t="s">
        <v>121</v>
      </c>
      <c r="H45" s="74" t="s">
        <v>71</v>
      </c>
      <c r="I45" s="74" t="s">
        <v>71</v>
      </c>
      <c r="J45" s="34" t="s">
        <v>91</v>
      </c>
      <c r="K45" s="34" t="s">
        <v>92</v>
      </c>
      <c r="L45" s="34" t="s">
        <v>93</v>
      </c>
      <c r="M45" s="35">
        <v>1</v>
      </c>
      <c r="N45" s="74" t="s">
        <v>82</v>
      </c>
      <c r="O45" s="72" t="s">
        <v>77</v>
      </c>
      <c r="P45" s="74" t="s">
        <v>94</v>
      </c>
      <c r="Q45" s="74" t="s">
        <v>72</v>
      </c>
      <c r="R45" s="74" t="s">
        <v>73</v>
      </c>
      <c r="S45" s="74" t="s">
        <v>81</v>
      </c>
      <c r="T45" s="107">
        <f>+U45</f>
        <v>7409335.5999999996</v>
      </c>
      <c r="U45" s="107">
        <f>+V45</f>
        <v>7409335.5999999996</v>
      </c>
      <c r="V45" s="107">
        <v>7409335.5999999996</v>
      </c>
      <c r="W45" s="74" t="s">
        <v>95</v>
      </c>
      <c r="X45" s="74" t="s">
        <v>95</v>
      </c>
      <c r="Y45" s="74" t="s">
        <v>95</v>
      </c>
      <c r="Z45" s="74" t="s">
        <v>95</v>
      </c>
      <c r="AA45" s="74" t="s">
        <v>95</v>
      </c>
      <c r="AB45" s="107">
        <v>1307530.3999999999</v>
      </c>
      <c r="AC45" s="74" t="s">
        <v>74</v>
      </c>
      <c r="AD45" s="74" t="s">
        <v>95</v>
      </c>
      <c r="AE45" s="107">
        <f t="shared" ref="AE45" si="6">+U45</f>
        <v>7409335.5999999996</v>
      </c>
      <c r="AF45" s="74" t="s">
        <v>95</v>
      </c>
      <c r="AG45" s="74" t="s">
        <v>95</v>
      </c>
      <c r="AH45" s="227" t="s">
        <v>167</v>
      </c>
      <c r="AI45" s="227" t="s">
        <v>214</v>
      </c>
      <c r="AJ45" s="230">
        <v>46035</v>
      </c>
    </row>
    <row r="46" spans="1:36" ht="57.75" customHeight="1" x14ac:dyDescent="0.25">
      <c r="A46" s="5"/>
      <c r="B46" s="85"/>
      <c r="C46" s="86"/>
      <c r="D46" s="87"/>
      <c r="E46" s="86"/>
      <c r="F46" s="99"/>
      <c r="G46" s="86"/>
      <c r="H46" s="86"/>
      <c r="I46" s="86"/>
      <c r="J46" s="36" t="s">
        <v>139</v>
      </c>
      <c r="K46" s="36" t="s">
        <v>152</v>
      </c>
      <c r="L46" s="36" t="s">
        <v>140</v>
      </c>
      <c r="M46" s="48">
        <v>34200</v>
      </c>
      <c r="N46" s="88"/>
      <c r="O46" s="93"/>
      <c r="P46" s="86"/>
      <c r="Q46" s="86"/>
      <c r="R46" s="86"/>
      <c r="S46" s="86"/>
      <c r="T46" s="108"/>
      <c r="U46" s="108"/>
      <c r="V46" s="108"/>
      <c r="W46" s="86"/>
      <c r="X46" s="86"/>
      <c r="Y46" s="86"/>
      <c r="Z46" s="86"/>
      <c r="AA46" s="86"/>
      <c r="AB46" s="108"/>
      <c r="AC46" s="86"/>
      <c r="AD46" s="86"/>
      <c r="AE46" s="108"/>
      <c r="AF46" s="86"/>
      <c r="AG46" s="86"/>
      <c r="AH46" s="214"/>
      <c r="AI46" s="214"/>
      <c r="AJ46" s="231"/>
    </row>
    <row r="47" spans="1:36" ht="57.75" customHeight="1" thickBot="1" x14ac:dyDescent="0.3">
      <c r="A47" s="5"/>
      <c r="B47" s="79"/>
      <c r="C47" s="75"/>
      <c r="D47" s="81"/>
      <c r="E47" s="75"/>
      <c r="F47" s="100"/>
      <c r="G47" s="75"/>
      <c r="H47" s="75"/>
      <c r="I47" s="75"/>
      <c r="J47" s="37" t="s">
        <v>134</v>
      </c>
      <c r="K47" s="37" t="s">
        <v>133</v>
      </c>
      <c r="L47" s="37" t="s">
        <v>118</v>
      </c>
      <c r="M47" s="38">
        <v>3.42</v>
      </c>
      <c r="N47" s="75"/>
      <c r="O47" s="73"/>
      <c r="P47" s="75"/>
      <c r="Q47" s="75"/>
      <c r="R47" s="75"/>
      <c r="S47" s="75"/>
      <c r="T47" s="109"/>
      <c r="U47" s="109"/>
      <c r="V47" s="109"/>
      <c r="W47" s="75"/>
      <c r="X47" s="75"/>
      <c r="Y47" s="75"/>
      <c r="Z47" s="75"/>
      <c r="AA47" s="75"/>
      <c r="AB47" s="109"/>
      <c r="AC47" s="75"/>
      <c r="AD47" s="75"/>
      <c r="AE47" s="109"/>
      <c r="AF47" s="75"/>
      <c r="AG47" s="75"/>
      <c r="AH47" s="228"/>
      <c r="AI47" s="228"/>
      <c r="AJ47" s="232"/>
    </row>
    <row r="48" spans="1:36" ht="48" customHeight="1" x14ac:dyDescent="0.25">
      <c r="A48" s="5"/>
      <c r="B48" s="78" t="s">
        <v>146</v>
      </c>
      <c r="C48" s="74" t="s">
        <v>172</v>
      </c>
      <c r="D48" s="80" t="s">
        <v>131</v>
      </c>
      <c r="E48" s="74" t="s">
        <v>132</v>
      </c>
      <c r="F48" s="98" t="s">
        <v>192</v>
      </c>
      <c r="G48" s="74" t="s">
        <v>121</v>
      </c>
      <c r="H48" s="74" t="s">
        <v>71</v>
      </c>
      <c r="I48" s="74" t="s">
        <v>71</v>
      </c>
      <c r="J48" s="126" t="s">
        <v>91</v>
      </c>
      <c r="K48" s="126" t="s">
        <v>92</v>
      </c>
      <c r="L48" s="126" t="s">
        <v>93</v>
      </c>
      <c r="M48" s="126">
        <v>1</v>
      </c>
      <c r="N48" s="126" t="s">
        <v>82</v>
      </c>
      <c r="O48" s="104" t="s">
        <v>80</v>
      </c>
      <c r="P48" s="223" t="s">
        <v>94</v>
      </c>
      <c r="Q48" s="74" t="s">
        <v>72</v>
      </c>
      <c r="R48" s="74" t="s">
        <v>73</v>
      </c>
      <c r="S48" s="74" t="s">
        <v>81</v>
      </c>
      <c r="T48" s="107">
        <f>SUM(V48)</f>
        <v>2734071.81</v>
      </c>
      <c r="U48" s="107">
        <f>SUM(V48)</f>
        <v>2734071.81</v>
      </c>
      <c r="V48" s="107">
        <v>2734071.81</v>
      </c>
      <c r="W48" s="74" t="s">
        <v>95</v>
      </c>
      <c r="X48" s="74" t="s">
        <v>95</v>
      </c>
      <c r="Y48" s="74" t="s">
        <v>95</v>
      </c>
      <c r="Z48" s="74" t="s">
        <v>95</v>
      </c>
      <c r="AA48" s="74" t="s">
        <v>95</v>
      </c>
      <c r="AB48" s="107">
        <v>482483.27</v>
      </c>
      <c r="AC48" s="74" t="s">
        <v>74</v>
      </c>
      <c r="AD48" s="74" t="s">
        <v>95</v>
      </c>
      <c r="AE48" s="107">
        <f>+U48</f>
        <v>2734071.81</v>
      </c>
      <c r="AF48" s="74" t="s">
        <v>95</v>
      </c>
      <c r="AG48" s="74" t="s">
        <v>95</v>
      </c>
      <c r="AH48" s="68" t="s">
        <v>162</v>
      </c>
      <c r="AI48" s="68" t="s">
        <v>163</v>
      </c>
      <c r="AJ48" s="210">
        <v>45846</v>
      </c>
    </row>
    <row r="49" spans="1:36" ht="15" customHeight="1" x14ac:dyDescent="0.25">
      <c r="A49" s="5"/>
      <c r="B49" s="215"/>
      <c r="C49" s="166"/>
      <c r="D49" s="217"/>
      <c r="E49" s="166"/>
      <c r="F49" s="99"/>
      <c r="G49" s="166"/>
      <c r="H49" s="166"/>
      <c r="I49" s="166"/>
      <c r="J49" s="102"/>
      <c r="K49" s="102"/>
      <c r="L49" s="102"/>
      <c r="M49" s="102"/>
      <c r="N49" s="219"/>
      <c r="O49" s="105"/>
      <c r="P49" s="224"/>
      <c r="Q49" s="166"/>
      <c r="R49" s="166"/>
      <c r="S49" s="166"/>
      <c r="T49" s="166"/>
      <c r="U49" s="108"/>
      <c r="V49" s="108"/>
      <c r="W49" s="86"/>
      <c r="X49" s="86"/>
      <c r="Y49" s="86"/>
      <c r="Z49" s="86"/>
      <c r="AA49" s="86"/>
      <c r="AB49" s="108"/>
      <c r="AC49" s="86"/>
      <c r="AD49" s="86"/>
      <c r="AE49" s="108"/>
      <c r="AF49" s="86"/>
      <c r="AG49" s="86"/>
      <c r="AH49" s="96"/>
      <c r="AI49" s="96"/>
      <c r="AJ49" s="211"/>
    </row>
    <row r="50" spans="1:36" ht="15.75" customHeight="1" x14ac:dyDescent="0.25">
      <c r="A50" s="5"/>
      <c r="B50" s="215"/>
      <c r="C50" s="166"/>
      <c r="D50" s="217"/>
      <c r="E50" s="166"/>
      <c r="F50" s="99"/>
      <c r="G50" s="166"/>
      <c r="H50" s="166"/>
      <c r="I50" s="166"/>
      <c r="J50" s="102"/>
      <c r="K50" s="102"/>
      <c r="L50" s="102"/>
      <c r="M50" s="102"/>
      <c r="N50" s="219"/>
      <c r="O50" s="105"/>
      <c r="P50" s="224"/>
      <c r="Q50" s="166"/>
      <c r="R50" s="166"/>
      <c r="S50" s="166"/>
      <c r="T50" s="166"/>
      <c r="U50" s="108"/>
      <c r="V50" s="108"/>
      <c r="W50" s="86"/>
      <c r="X50" s="86"/>
      <c r="Y50" s="86"/>
      <c r="Z50" s="86"/>
      <c r="AA50" s="86"/>
      <c r="AB50" s="108"/>
      <c r="AC50" s="86"/>
      <c r="AD50" s="86"/>
      <c r="AE50" s="108"/>
      <c r="AF50" s="86"/>
      <c r="AG50" s="86"/>
      <c r="AH50" s="96"/>
      <c r="AI50" s="96"/>
      <c r="AJ50" s="211"/>
    </row>
    <row r="51" spans="1:36" ht="48" customHeight="1" x14ac:dyDescent="0.25">
      <c r="A51" s="5"/>
      <c r="B51" s="215"/>
      <c r="C51" s="166"/>
      <c r="D51" s="217"/>
      <c r="E51" s="166"/>
      <c r="F51" s="99"/>
      <c r="G51" s="166"/>
      <c r="H51" s="166"/>
      <c r="I51" s="166"/>
      <c r="J51" s="102"/>
      <c r="K51" s="102"/>
      <c r="L51" s="102"/>
      <c r="M51" s="102"/>
      <c r="N51" s="219"/>
      <c r="O51" s="105"/>
      <c r="P51" s="224"/>
      <c r="Q51" s="166"/>
      <c r="R51" s="166"/>
      <c r="S51" s="166"/>
      <c r="T51" s="166"/>
      <c r="U51" s="108"/>
      <c r="V51" s="108"/>
      <c r="W51" s="86"/>
      <c r="X51" s="86"/>
      <c r="Y51" s="86"/>
      <c r="Z51" s="86"/>
      <c r="AA51" s="86"/>
      <c r="AB51" s="108"/>
      <c r="AC51" s="86"/>
      <c r="AD51" s="86"/>
      <c r="AE51" s="108"/>
      <c r="AF51" s="86"/>
      <c r="AG51" s="86"/>
      <c r="AH51" s="96"/>
      <c r="AI51" s="96"/>
      <c r="AJ51" s="211"/>
    </row>
    <row r="52" spans="1:36" ht="15" customHeight="1" x14ac:dyDescent="0.25">
      <c r="A52" s="5"/>
      <c r="B52" s="215"/>
      <c r="C52" s="166"/>
      <c r="D52" s="217"/>
      <c r="E52" s="166"/>
      <c r="F52" s="99"/>
      <c r="G52" s="166"/>
      <c r="H52" s="166"/>
      <c r="I52" s="166"/>
      <c r="J52" s="102"/>
      <c r="K52" s="102"/>
      <c r="L52" s="102"/>
      <c r="M52" s="102"/>
      <c r="N52" s="219"/>
      <c r="O52" s="105"/>
      <c r="P52" s="224"/>
      <c r="Q52" s="166"/>
      <c r="R52" s="166"/>
      <c r="S52" s="166"/>
      <c r="T52" s="166"/>
      <c r="U52" s="108"/>
      <c r="V52" s="108"/>
      <c r="W52" s="86"/>
      <c r="X52" s="86"/>
      <c r="Y52" s="86"/>
      <c r="Z52" s="86"/>
      <c r="AA52" s="86"/>
      <c r="AB52" s="108"/>
      <c r="AC52" s="86"/>
      <c r="AD52" s="86"/>
      <c r="AE52" s="108"/>
      <c r="AF52" s="86"/>
      <c r="AG52" s="86"/>
      <c r="AH52" s="96"/>
      <c r="AI52" s="96"/>
      <c r="AJ52" s="211"/>
    </row>
    <row r="53" spans="1:36" ht="15.75" customHeight="1" x14ac:dyDescent="0.25">
      <c r="A53" s="5"/>
      <c r="B53" s="215"/>
      <c r="C53" s="166"/>
      <c r="D53" s="217"/>
      <c r="E53" s="166"/>
      <c r="F53" s="99"/>
      <c r="G53" s="166"/>
      <c r="H53" s="166"/>
      <c r="I53" s="166"/>
      <c r="J53" s="102"/>
      <c r="K53" s="102"/>
      <c r="L53" s="102"/>
      <c r="M53" s="102"/>
      <c r="N53" s="219"/>
      <c r="O53" s="105"/>
      <c r="P53" s="224"/>
      <c r="Q53" s="166"/>
      <c r="R53" s="166"/>
      <c r="S53" s="166"/>
      <c r="T53" s="166"/>
      <c r="U53" s="108"/>
      <c r="V53" s="108"/>
      <c r="W53" s="86"/>
      <c r="X53" s="86"/>
      <c r="Y53" s="86"/>
      <c r="Z53" s="86"/>
      <c r="AA53" s="86"/>
      <c r="AB53" s="108"/>
      <c r="AC53" s="86"/>
      <c r="AD53" s="86"/>
      <c r="AE53" s="108"/>
      <c r="AF53" s="86"/>
      <c r="AG53" s="86"/>
      <c r="AH53" s="96"/>
      <c r="AI53" s="96"/>
      <c r="AJ53" s="211"/>
    </row>
    <row r="54" spans="1:36" ht="48" customHeight="1" x14ac:dyDescent="0.25">
      <c r="A54" s="5"/>
      <c r="B54" s="215"/>
      <c r="C54" s="166"/>
      <c r="D54" s="217"/>
      <c r="E54" s="166"/>
      <c r="F54" s="99"/>
      <c r="G54" s="166"/>
      <c r="H54" s="166"/>
      <c r="I54" s="166"/>
      <c r="J54" s="127"/>
      <c r="K54" s="127"/>
      <c r="L54" s="127"/>
      <c r="M54" s="127"/>
      <c r="N54" s="219"/>
      <c r="O54" s="105"/>
      <c r="P54" s="224"/>
      <c r="Q54" s="166"/>
      <c r="R54" s="166"/>
      <c r="S54" s="166"/>
      <c r="T54" s="166"/>
      <c r="U54" s="108"/>
      <c r="V54" s="108"/>
      <c r="W54" s="86"/>
      <c r="X54" s="86"/>
      <c r="Y54" s="86"/>
      <c r="Z54" s="86"/>
      <c r="AA54" s="86"/>
      <c r="AB54" s="108"/>
      <c r="AC54" s="86"/>
      <c r="AD54" s="86"/>
      <c r="AE54" s="108"/>
      <c r="AF54" s="86"/>
      <c r="AG54" s="86"/>
      <c r="AH54" s="96"/>
      <c r="AI54" s="96"/>
      <c r="AJ54" s="211"/>
    </row>
    <row r="55" spans="1:36" ht="48" customHeight="1" x14ac:dyDescent="0.25">
      <c r="A55" s="5"/>
      <c r="B55" s="215"/>
      <c r="C55" s="166"/>
      <c r="D55" s="217"/>
      <c r="E55" s="166"/>
      <c r="F55" s="99"/>
      <c r="G55" s="166"/>
      <c r="H55" s="166"/>
      <c r="I55" s="219"/>
      <c r="J55" s="36" t="s">
        <v>139</v>
      </c>
      <c r="K55" s="36" t="s">
        <v>152</v>
      </c>
      <c r="L55" s="36" t="s">
        <v>140</v>
      </c>
      <c r="M55" s="48">
        <v>35575</v>
      </c>
      <c r="N55" s="221"/>
      <c r="O55" s="105"/>
      <c r="P55" s="224"/>
      <c r="Q55" s="166"/>
      <c r="R55" s="166"/>
      <c r="S55" s="166"/>
      <c r="T55" s="166"/>
      <c r="U55" s="108"/>
      <c r="V55" s="108"/>
      <c r="W55" s="86"/>
      <c r="X55" s="86"/>
      <c r="Y55" s="86"/>
      <c r="Z55" s="86"/>
      <c r="AA55" s="86"/>
      <c r="AB55" s="108"/>
      <c r="AC55" s="86"/>
      <c r="AD55" s="86"/>
      <c r="AE55" s="108"/>
      <c r="AF55" s="86"/>
      <c r="AG55" s="86"/>
      <c r="AH55" s="96"/>
      <c r="AI55" s="96"/>
      <c r="AJ55" s="211"/>
    </row>
    <row r="56" spans="1:36" ht="48" customHeight="1" x14ac:dyDescent="0.25">
      <c r="A56" s="5"/>
      <c r="B56" s="215"/>
      <c r="C56" s="166"/>
      <c r="D56" s="217"/>
      <c r="E56" s="166"/>
      <c r="F56" s="99"/>
      <c r="G56" s="166"/>
      <c r="H56" s="166"/>
      <c r="I56" s="219"/>
      <c r="J56" s="23" t="s">
        <v>134</v>
      </c>
      <c r="K56" s="23" t="s">
        <v>133</v>
      </c>
      <c r="L56" s="23" t="s">
        <v>118</v>
      </c>
      <c r="M56" s="23">
        <v>20.399999999999999</v>
      </c>
      <c r="N56" s="221"/>
      <c r="O56" s="105"/>
      <c r="P56" s="224"/>
      <c r="Q56" s="166"/>
      <c r="R56" s="166"/>
      <c r="S56" s="166"/>
      <c r="T56" s="166"/>
      <c r="U56" s="108"/>
      <c r="V56" s="108"/>
      <c r="W56" s="86"/>
      <c r="X56" s="86"/>
      <c r="Y56" s="86"/>
      <c r="Z56" s="86"/>
      <c r="AA56" s="86"/>
      <c r="AB56" s="108"/>
      <c r="AC56" s="86"/>
      <c r="AD56" s="86"/>
      <c r="AE56" s="108"/>
      <c r="AF56" s="86"/>
      <c r="AG56" s="86"/>
      <c r="AH56" s="96"/>
      <c r="AI56" s="96"/>
      <c r="AJ56" s="211"/>
    </row>
    <row r="57" spans="1:36" ht="30.6" x14ac:dyDescent="0.25">
      <c r="A57" s="5"/>
      <c r="B57" s="215"/>
      <c r="C57" s="166"/>
      <c r="D57" s="217"/>
      <c r="E57" s="166"/>
      <c r="F57" s="99"/>
      <c r="G57" s="166"/>
      <c r="H57" s="166"/>
      <c r="I57" s="219"/>
      <c r="J57" s="23" t="s">
        <v>148</v>
      </c>
      <c r="K57" s="23" t="s">
        <v>108</v>
      </c>
      <c r="L57" s="23" t="s">
        <v>149</v>
      </c>
      <c r="M57" s="23">
        <v>0.94</v>
      </c>
      <c r="N57" s="221"/>
      <c r="O57" s="105"/>
      <c r="P57" s="224"/>
      <c r="Q57" s="166"/>
      <c r="R57" s="166"/>
      <c r="S57" s="166"/>
      <c r="T57" s="166"/>
      <c r="U57" s="108"/>
      <c r="V57" s="108"/>
      <c r="W57" s="86"/>
      <c r="X57" s="86"/>
      <c r="Y57" s="86"/>
      <c r="Z57" s="86"/>
      <c r="AA57" s="86"/>
      <c r="AB57" s="108"/>
      <c r="AC57" s="86"/>
      <c r="AD57" s="86"/>
      <c r="AE57" s="108"/>
      <c r="AF57" s="86"/>
      <c r="AG57" s="86"/>
      <c r="AH57" s="96"/>
      <c r="AI57" s="96"/>
      <c r="AJ57" s="211"/>
    </row>
    <row r="58" spans="1:36" ht="31.2" thickBot="1" x14ac:dyDescent="0.3">
      <c r="A58" s="5"/>
      <c r="B58" s="215"/>
      <c r="C58" s="166"/>
      <c r="D58" s="217"/>
      <c r="E58" s="166"/>
      <c r="F58" s="100"/>
      <c r="G58" s="166"/>
      <c r="H58" s="166"/>
      <c r="I58" s="166"/>
      <c r="J58" s="39" t="s">
        <v>151</v>
      </c>
      <c r="K58" s="33" t="s">
        <v>150</v>
      </c>
      <c r="L58" s="33" t="s">
        <v>75</v>
      </c>
      <c r="M58" s="40">
        <v>6000</v>
      </c>
      <c r="N58" s="219"/>
      <c r="O58" s="106"/>
      <c r="P58" s="224"/>
      <c r="Q58" s="166"/>
      <c r="R58" s="166"/>
      <c r="S58" s="166"/>
      <c r="T58" s="166"/>
      <c r="U58" s="109"/>
      <c r="V58" s="109"/>
      <c r="W58" s="75"/>
      <c r="X58" s="75"/>
      <c r="Y58" s="75"/>
      <c r="Z58" s="75"/>
      <c r="AA58" s="75"/>
      <c r="AB58" s="109"/>
      <c r="AC58" s="75"/>
      <c r="AD58" s="75"/>
      <c r="AE58" s="109"/>
      <c r="AF58" s="75"/>
      <c r="AG58" s="75"/>
      <c r="AH58" s="69"/>
      <c r="AI58" s="69"/>
      <c r="AJ58" s="211"/>
    </row>
    <row r="59" spans="1:36" ht="45" customHeight="1" x14ac:dyDescent="0.25">
      <c r="A59" s="5"/>
      <c r="B59" s="116" t="s">
        <v>153</v>
      </c>
      <c r="C59" s="72" t="s">
        <v>173</v>
      </c>
      <c r="D59" s="119" t="s">
        <v>112</v>
      </c>
      <c r="E59" s="72" t="s">
        <v>89</v>
      </c>
      <c r="F59" s="124" t="s">
        <v>193</v>
      </c>
      <c r="G59" s="72" t="s">
        <v>121</v>
      </c>
      <c r="H59" s="72" t="s">
        <v>71</v>
      </c>
      <c r="I59" s="72" t="s">
        <v>71</v>
      </c>
      <c r="J59" s="22" t="s">
        <v>91</v>
      </c>
      <c r="K59" s="22" t="s">
        <v>92</v>
      </c>
      <c r="L59" s="22" t="s">
        <v>93</v>
      </c>
      <c r="M59" s="22">
        <v>1</v>
      </c>
      <c r="N59" s="72" t="s">
        <v>82</v>
      </c>
      <c r="O59" s="72" t="s">
        <v>155</v>
      </c>
      <c r="P59" s="72" t="s">
        <v>94</v>
      </c>
      <c r="Q59" s="72" t="s">
        <v>72</v>
      </c>
      <c r="R59" s="72" t="s">
        <v>73</v>
      </c>
      <c r="S59" s="72" t="s">
        <v>81</v>
      </c>
      <c r="T59" s="115">
        <f>+U59</f>
        <v>170000</v>
      </c>
      <c r="U59" s="115">
        <f>+V59</f>
        <v>170000</v>
      </c>
      <c r="V59" s="115">
        <v>170000</v>
      </c>
      <c r="W59" s="72" t="s">
        <v>95</v>
      </c>
      <c r="X59" s="72" t="s">
        <v>95</v>
      </c>
      <c r="Y59" s="72" t="s">
        <v>95</v>
      </c>
      <c r="Z59" s="72" t="s">
        <v>95</v>
      </c>
      <c r="AA59" s="72" t="s">
        <v>95</v>
      </c>
      <c r="AB59" s="115">
        <v>30000</v>
      </c>
      <c r="AC59" s="72" t="s">
        <v>74</v>
      </c>
      <c r="AD59" s="72" t="s">
        <v>95</v>
      </c>
      <c r="AE59" s="115">
        <f t="shared" ref="AE59" si="7">+U59</f>
        <v>170000</v>
      </c>
      <c r="AF59" s="72" t="s">
        <v>95</v>
      </c>
      <c r="AG59" s="72" t="s">
        <v>95</v>
      </c>
      <c r="AH59" s="173" t="s">
        <v>104</v>
      </c>
      <c r="AI59" s="173" t="s">
        <v>105</v>
      </c>
      <c r="AJ59" s="89">
        <v>45635</v>
      </c>
    </row>
    <row r="60" spans="1:36" ht="41.4" thickBot="1" x14ac:dyDescent="0.3">
      <c r="A60" s="5"/>
      <c r="B60" s="177"/>
      <c r="C60" s="138"/>
      <c r="D60" s="178"/>
      <c r="E60" s="138"/>
      <c r="F60" s="179"/>
      <c r="G60" s="138"/>
      <c r="H60" s="138"/>
      <c r="I60" s="138"/>
      <c r="J60" s="24" t="s">
        <v>100</v>
      </c>
      <c r="K60" s="24" t="s">
        <v>101</v>
      </c>
      <c r="L60" s="24" t="s">
        <v>102</v>
      </c>
      <c r="M60" s="41">
        <v>883980</v>
      </c>
      <c r="N60" s="138"/>
      <c r="O60" s="138"/>
      <c r="P60" s="138"/>
      <c r="Q60" s="138"/>
      <c r="R60" s="138"/>
      <c r="S60" s="138"/>
      <c r="T60" s="142"/>
      <c r="U60" s="142"/>
      <c r="V60" s="142"/>
      <c r="W60" s="138"/>
      <c r="X60" s="138"/>
      <c r="Y60" s="138"/>
      <c r="Z60" s="138"/>
      <c r="AA60" s="138"/>
      <c r="AB60" s="142"/>
      <c r="AC60" s="138"/>
      <c r="AD60" s="138"/>
      <c r="AE60" s="142"/>
      <c r="AF60" s="138"/>
      <c r="AG60" s="138"/>
      <c r="AH60" s="174"/>
      <c r="AI60" s="174"/>
      <c r="AJ60" s="136"/>
    </row>
    <row r="61" spans="1:36" ht="48.75" customHeight="1" x14ac:dyDescent="0.25">
      <c r="A61" s="5"/>
      <c r="B61" s="116" t="s">
        <v>168</v>
      </c>
      <c r="C61" s="119" t="s">
        <v>169</v>
      </c>
      <c r="D61" s="119" t="s">
        <v>112</v>
      </c>
      <c r="E61" s="119" t="s">
        <v>89</v>
      </c>
      <c r="F61" s="124" t="s">
        <v>194</v>
      </c>
      <c r="G61" s="72" t="s">
        <v>121</v>
      </c>
      <c r="H61" s="72" t="s">
        <v>71</v>
      </c>
      <c r="I61" s="72" t="s">
        <v>71</v>
      </c>
      <c r="J61" s="22" t="s">
        <v>91</v>
      </c>
      <c r="K61" s="22" t="s">
        <v>92</v>
      </c>
      <c r="L61" s="22" t="s">
        <v>93</v>
      </c>
      <c r="M61" s="22">
        <v>1</v>
      </c>
      <c r="N61" s="72" t="s">
        <v>82</v>
      </c>
      <c r="O61" s="72" t="s">
        <v>109</v>
      </c>
      <c r="P61" s="72" t="s">
        <v>94</v>
      </c>
      <c r="Q61" s="72" t="s">
        <v>72</v>
      </c>
      <c r="R61" s="72" t="s">
        <v>73</v>
      </c>
      <c r="S61" s="72" t="s">
        <v>81</v>
      </c>
      <c r="T61" s="115">
        <f>U61</f>
        <v>10640382.24</v>
      </c>
      <c r="U61" s="115">
        <f>SUM(V61:AA63)</f>
        <v>10640382.24</v>
      </c>
      <c r="V61" s="115">
        <v>10640382.24</v>
      </c>
      <c r="W61" s="72" t="s">
        <v>95</v>
      </c>
      <c r="X61" s="72" t="s">
        <v>95</v>
      </c>
      <c r="Y61" s="72" t="s">
        <v>95</v>
      </c>
      <c r="Z61" s="72" t="s">
        <v>95</v>
      </c>
      <c r="AA61" s="72" t="s">
        <v>95</v>
      </c>
      <c r="AB61" s="115">
        <v>1877714.69</v>
      </c>
      <c r="AC61" s="72" t="s">
        <v>74</v>
      </c>
      <c r="AD61" s="72" t="s">
        <v>95</v>
      </c>
      <c r="AE61" s="115">
        <f t="shared" ref="AE61" si="8">+U61</f>
        <v>10640382.24</v>
      </c>
      <c r="AF61" s="72" t="s">
        <v>95</v>
      </c>
      <c r="AG61" s="72" t="s">
        <v>95</v>
      </c>
      <c r="AH61" s="125" t="s">
        <v>158</v>
      </c>
      <c r="AI61" s="125" t="s">
        <v>159</v>
      </c>
      <c r="AJ61" s="89">
        <v>45755</v>
      </c>
    </row>
    <row r="62" spans="1:36" ht="138" customHeight="1" x14ac:dyDescent="0.25">
      <c r="A62" s="5"/>
      <c r="B62" s="117"/>
      <c r="C62" s="120"/>
      <c r="D62" s="120"/>
      <c r="E62" s="120"/>
      <c r="F62" s="122"/>
      <c r="G62" s="93"/>
      <c r="H62" s="93"/>
      <c r="I62" s="93"/>
      <c r="J62" s="23" t="s">
        <v>97</v>
      </c>
      <c r="K62" s="23" t="s">
        <v>98</v>
      </c>
      <c r="L62" s="23" t="s">
        <v>99</v>
      </c>
      <c r="M62" s="50">
        <v>640</v>
      </c>
      <c r="N62" s="93"/>
      <c r="O62" s="93"/>
      <c r="P62" s="93"/>
      <c r="Q62" s="93"/>
      <c r="R62" s="93"/>
      <c r="S62" s="93"/>
      <c r="T62" s="110"/>
      <c r="U62" s="110"/>
      <c r="V62" s="110"/>
      <c r="W62" s="93"/>
      <c r="X62" s="93"/>
      <c r="Y62" s="93"/>
      <c r="Z62" s="93"/>
      <c r="AA62" s="93"/>
      <c r="AB62" s="110"/>
      <c r="AC62" s="93"/>
      <c r="AD62" s="93"/>
      <c r="AE62" s="110"/>
      <c r="AF62" s="93"/>
      <c r="AG62" s="93"/>
      <c r="AH62" s="113"/>
      <c r="AI62" s="113"/>
      <c r="AJ62" s="90"/>
    </row>
    <row r="63" spans="1:36" ht="41.4" thickBot="1" x14ac:dyDescent="0.3">
      <c r="A63" s="5"/>
      <c r="B63" s="118"/>
      <c r="C63" s="121"/>
      <c r="D63" s="121"/>
      <c r="E63" s="121"/>
      <c r="F63" s="123"/>
      <c r="G63" s="73"/>
      <c r="H63" s="73"/>
      <c r="I63" s="73"/>
      <c r="J63" s="42" t="s">
        <v>100</v>
      </c>
      <c r="K63" s="42" t="s">
        <v>101</v>
      </c>
      <c r="L63" s="42" t="s">
        <v>102</v>
      </c>
      <c r="M63" s="51">
        <v>20000</v>
      </c>
      <c r="N63" s="73"/>
      <c r="O63" s="73"/>
      <c r="P63" s="73"/>
      <c r="Q63" s="73"/>
      <c r="R63" s="73"/>
      <c r="S63" s="73"/>
      <c r="T63" s="111"/>
      <c r="U63" s="111"/>
      <c r="V63" s="111"/>
      <c r="W63" s="73"/>
      <c r="X63" s="73"/>
      <c r="Y63" s="73"/>
      <c r="Z63" s="73"/>
      <c r="AA63" s="73"/>
      <c r="AB63" s="111"/>
      <c r="AC63" s="73"/>
      <c r="AD63" s="73"/>
      <c r="AE63" s="111"/>
      <c r="AF63" s="73"/>
      <c r="AG63" s="73"/>
      <c r="AH63" s="114"/>
      <c r="AI63" s="114"/>
      <c r="AJ63" s="91"/>
    </row>
    <row r="64" spans="1:36" s="3" customFormat="1" ht="36" customHeight="1" x14ac:dyDescent="0.3">
      <c r="A64" s="1"/>
      <c r="B64" s="152" t="s">
        <v>171</v>
      </c>
      <c r="C64" s="86" t="s">
        <v>170</v>
      </c>
      <c r="D64" s="87" t="s">
        <v>112</v>
      </c>
      <c r="E64" s="86" t="s">
        <v>89</v>
      </c>
      <c r="F64" s="160" t="s">
        <v>195</v>
      </c>
      <c r="G64" s="86" t="s">
        <v>121</v>
      </c>
      <c r="H64" s="86" t="s">
        <v>71</v>
      </c>
      <c r="I64" s="86" t="s">
        <v>71</v>
      </c>
      <c r="J64" s="2" t="s">
        <v>116</v>
      </c>
      <c r="K64" s="2" t="s">
        <v>92</v>
      </c>
      <c r="L64" s="2" t="s">
        <v>93</v>
      </c>
      <c r="M64" s="2">
        <v>1</v>
      </c>
      <c r="N64" s="72" t="s">
        <v>82</v>
      </c>
      <c r="O64" s="143" t="s">
        <v>80</v>
      </c>
      <c r="P64" s="86" t="s">
        <v>94</v>
      </c>
      <c r="Q64" s="86" t="s">
        <v>72</v>
      </c>
      <c r="R64" s="86" t="s">
        <v>73</v>
      </c>
      <c r="S64" s="86" t="s">
        <v>81</v>
      </c>
      <c r="T64" s="140">
        <v>191374.31</v>
      </c>
      <c r="U64" s="140">
        <f>T64</f>
        <v>191374.31</v>
      </c>
      <c r="V64" s="140">
        <f>T64</f>
        <v>191374.31</v>
      </c>
      <c r="W64" s="128" t="s">
        <v>117</v>
      </c>
      <c r="X64" s="128" t="s">
        <v>117</v>
      </c>
      <c r="Y64" s="128" t="s">
        <v>117</v>
      </c>
      <c r="Z64" s="128" t="s">
        <v>117</v>
      </c>
      <c r="AA64" s="128" t="s">
        <v>117</v>
      </c>
      <c r="AB64" s="140">
        <v>33771.94</v>
      </c>
      <c r="AC64" s="72" t="s">
        <v>74</v>
      </c>
      <c r="AD64" s="128" t="s">
        <v>117</v>
      </c>
      <c r="AE64" s="140">
        <f>T64</f>
        <v>191374.31</v>
      </c>
      <c r="AF64" s="128" t="s">
        <v>117</v>
      </c>
      <c r="AG64" s="128" t="s">
        <v>117</v>
      </c>
      <c r="AH64" s="130" t="s">
        <v>161</v>
      </c>
      <c r="AI64" s="132" t="s">
        <v>159</v>
      </c>
      <c r="AJ64" s="158">
        <v>45785</v>
      </c>
    </row>
    <row r="65" spans="1:36" s="3" customFormat="1" ht="57.75" customHeight="1" thickBot="1" x14ac:dyDescent="0.35">
      <c r="A65" s="1"/>
      <c r="B65" s="153"/>
      <c r="C65" s="149"/>
      <c r="D65" s="154"/>
      <c r="E65" s="149"/>
      <c r="F65" s="161"/>
      <c r="G65" s="149"/>
      <c r="H65" s="149"/>
      <c r="I65" s="149"/>
      <c r="J65" s="4" t="s">
        <v>122</v>
      </c>
      <c r="K65" s="4" t="s">
        <v>101</v>
      </c>
      <c r="L65" s="4" t="s">
        <v>102</v>
      </c>
      <c r="M65" s="53">
        <v>150000</v>
      </c>
      <c r="N65" s="138"/>
      <c r="O65" s="129"/>
      <c r="P65" s="149"/>
      <c r="Q65" s="149"/>
      <c r="R65" s="149"/>
      <c r="S65" s="149"/>
      <c r="T65" s="141"/>
      <c r="U65" s="141"/>
      <c r="V65" s="141"/>
      <c r="W65" s="129"/>
      <c r="X65" s="129"/>
      <c r="Y65" s="129"/>
      <c r="Z65" s="129"/>
      <c r="AA65" s="129"/>
      <c r="AB65" s="141"/>
      <c r="AC65" s="138"/>
      <c r="AD65" s="129"/>
      <c r="AE65" s="141"/>
      <c r="AF65" s="129"/>
      <c r="AG65" s="129"/>
      <c r="AH65" s="131"/>
      <c r="AI65" s="133"/>
      <c r="AJ65" s="159"/>
    </row>
    <row r="66" spans="1:36" ht="48" customHeight="1" thickBot="1" x14ac:dyDescent="0.3">
      <c r="A66" s="5"/>
      <c r="B66" s="78" t="s">
        <v>174</v>
      </c>
      <c r="C66" s="74" t="s">
        <v>175</v>
      </c>
      <c r="D66" s="80" t="s">
        <v>131</v>
      </c>
      <c r="E66" s="74" t="s">
        <v>132</v>
      </c>
      <c r="F66" s="82" t="s">
        <v>196</v>
      </c>
      <c r="G66" s="74" t="s">
        <v>121</v>
      </c>
      <c r="H66" s="74" t="s">
        <v>71</v>
      </c>
      <c r="I66" s="74" t="s">
        <v>71</v>
      </c>
      <c r="J66" s="43" t="s">
        <v>91</v>
      </c>
      <c r="K66" s="35" t="s">
        <v>92</v>
      </c>
      <c r="L66" s="35" t="s">
        <v>93</v>
      </c>
      <c r="M66" s="35">
        <v>1</v>
      </c>
      <c r="N66" s="74" t="s">
        <v>82</v>
      </c>
      <c r="O66" s="72" t="s">
        <v>79</v>
      </c>
      <c r="P66" s="74" t="s">
        <v>94</v>
      </c>
      <c r="Q66" s="74" t="s">
        <v>72</v>
      </c>
      <c r="R66" s="74" t="s">
        <v>73</v>
      </c>
      <c r="S66" s="74" t="s">
        <v>81</v>
      </c>
      <c r="T66" s="76">
        <f>U66</f>
        <v>4957629</v>
      </c>
      <c r="U66" s="70">
        <f>SUM(V66:AA70)</f>
        <v>4957629</v>
      </c>
      <c r="V66" s="70">
        <v>4957629</v>
      </c>
      <c r="W66" s="66" t="s">
        <v>95</v>
      </c>
      <c r="X66" s="66" t="s">
        <v>95</v>
      </c>
      <c r="Y66" s="66" t="s">
        <v>95</v>
      </c>
      <c r="Z66" s="66" t="s">
        <v>95</v>
      </c>
      <c r="AA66" s="66" t="s">
        <v>95</v>
      </c>
      <c r="AB66" s="70">
        <v>874876</v>
      </c>
      <c r="AC66" s="66" t="s">
        <v>74</v>
      </c>
      <c r="AD66" s="66" t="s">
        <v>95</v>
      </c>
      <c r="AE66" s="70">
        <f t="shared" ref="AE66" si="9">+U66</f>
        <v>4957629</v>
      </c>
      <c r="AF66" s="66" t="s">
        <v>95</v>
      </c>
      <c r="AG66" s="66" t="s">
        <v>95</v>
      </c>
      <c r="AH66" s="68" t="s">
        <v>164</v>
      </c>
      <c r="AI66" s="68" t="s">
        <v>159</v>
      </c>
      <c r="AJ66" s="89">
        <v>45755</v>
      </c>
    </row>
    <row r="67" spans="1:36" ht="21" thickBot="1" x14ac:dyDescent="0.3">
      <c r="A67" s="5"/>
      <c r="B67" s="85"/>
      <c r="C67" s="86"/>
      <c r="D67" s="87"/>
      <c r="E67" s="86"/>
      <c r="F67" s="92"/>
      <c r="G67" s="86"/>
      <c r="H67" s="86"/>
      <c r="I67" s="102"/>
      <c r="J67" s="36" t="s">
        <v>139</v>
      </c>
      <c r="K67" s="36" t="s">
        <v>152</v>
      </c>
      <c r="L67" s="36" t="s">
        <v>140</v>
      </c>
      <c r="M67" s="48">
        <v>189799</v>
      </c>
      <c r="N67" s="88"/>
      <c r="O67" s="93"/>
      <c r="P67" s="86"/>
      <c r="Q67" s="86"/>
      <c r="R67" s="86"/>
      <c r="S67" s="86"/>
      <c r="T67" s="97"/>
      <c r="U67" s="94"/>
      <c r="V67" s="94"/>
      <c r="W67" s="95"/>
      <c r="X67" s="95"/>
      <c r="Y67" s="95"/>
      <c r="Z67" s="95"/>
      <c r="AA67" s="95"/>
      <c r="AB67" s="94"/>
      <c r="AC67" s="95"/>
      <c r="AD67" s="95"/>
      <c r="AE67" s="94"/>
      <c r="AF67" s="95"/>
      <c r="AG67" s="95"/>
      <c r="AH67" s="96"/>
      <c r="AI67" s="96"/>
      <c r="AJ67" s="90"/>
    </row>
    <row r="68" spans="1:36" ht="70.2" customHeight="1" thickBot="1" x14ac:dyDescent="0.3">
      <c r="A68" s="5"/>
      <c r="B68" s="85"/>
      <c r="C68" s="86"/>
      <c r="D68" s="87"/>
      <c r="E68" s="86"/>
      <c r="F68" s="137"/>
      <c r="G68" s="86"/>
      <c r="H68" s="86"/>
      <c r="I68" s="102"/>
      <c r="J68" s="23" t="s">
        <v>134</v>
      </c>
      <c r="K68" s="23" t="s">
        <v>133</v>
      </c>
      <c r="L68" s="23" t="s">
        <v>118</v>
      </c>
      <c r="M68" s="23">
        <v>18.98</v>
      </c>
      <c r="N68" s="88"/>
      <c r="O68" s="138"/>
      <c r="P68" s="86"/>
      <c r="Q68" s="86"/>
      <c r="R68" s="86"/>
      <c r="S68" s="86"/>
      <c r="T68" s="97"/>
      <c r="U68" s="134"/>
      <c r="V68" s="134"/>
      <c r="W68" s="135"/>
      <c r="X68" s="135"/>
      <c r="Y68" s="135"/>
      <c r="Z68" s="135"/>
      <c r="AA68" s="135"/>
      <c r="AB68" s="134"/>
      <c r="AC68" s="135"/>
      <c r="AD68" s="135"/>
      <c r="AE68" s="134"/>
      <c r="AF68" s="135"/>
      <c r="AG68" s="135"/>
      <c r="AH68" s="96"/>
      <c r="AI68" s="96"/>
      <c r="AJ68" s="136"/>
    </row>
    <row r="69" spans="1:36" ht="43.2" customHeight="1" thickBot="1" x14ac:dyDescent="0.3">
      <c r="A69" s="5"/>
      <c r="B69" s="85"/>
      <c r="C69" s="86"/>
      <c r="D69" s="87"/>
      <c r="E69" s="86"/>
      <c r="F69" s="137"/>
      <c r="G69" s="86"/>
      <c r="H69" s="86"/>
      <c r="I69" s="102"/>
      <c r="J69" s="36" t="s">
        <v>211</v>
      </c>
      <c r="K69" s="36" t="s">
        <v>212</v>
      </c>
      <c r="L69" s="36" t="s">
        <v>149</v>
      </c>
      <c r="M69" s="65">
        <v>0.67</v>
      </c>
      <c r="N69" s="88"/>
      <c r="O69" s="138"/>
      <c r="P69" s="86"/>
      <c r="Q69" s="86"/>
      <c r="R69" s="86"/>
      <c r="S69" s="86"/>
      <c r="T69" s="97"/>
      <c r="U69" s="134"/>
      <c r="V69" s="134"/>
      <c r="W69" s="135"/>
      <c r="X69" s="135"/>
      <c r="Y69" s="135"/>
      <c r="Z69" s="135"/>
      <c r="AA69" s="135"/>
      <c r="AB69" s="134"/>
      <c r="AC69" s="135"/>
      <c r="AD69" s="135"/>
      <c r="AE69" s="134"/>
      <c r="AF69" s="135"/>
      <c r="AG69" s="135"/>
      <c r="AH69" s="96"/>
      <c r="AI69" s="96"/>
      <c r="AJ69" s="136"/>
    </row>
    <row r="70" spans="1:36" ht="34.799999999999997" customHeight="1" thickBot="1" x14ac:dyDescent="0.3">
      <c r="A70" s="5"/>
      <c r="B70" s="85"/>
      <c r="C70" s="86"/>
      <c r="D70" s="87"/>
      <c r="E70" s="86"/>
      <c r="F70" s="137"/>
      <c r="G70" s="86"/>
      <c r="H70" s="86"/>
      <c r="I70" s="86"/>
      <c r="J70" s="33" t="s">
        <v>213</v>
      </c>
      <c r="K70" s="33" t="s">
        <v>150</v>
      </c>
      <c r="L70" s="33" t="s">
        <v>75</v>
      </c>
      <c r="M70" s="40">
        <v>6290</v>
      </c>
      <c r="N70" s="86"/>
      <c r="O70" s="138"/>
      <c r="P70" s="86"/>
      <c r="Q70" s="86"/>
      <c r="R70" s="86"/>
      <c r="S70" s="86"/>
      <c r="T70" s="97"/>
      <c r="U70" s="134"/>
      <c r="V70" s="134"/>
      <c r="W70" s="135"/>
      <c r="X70" s="135"/>
      <c r="Y70" s="135"/>
      <c r="Z70" s="135"/>
      <c r="AA70" s="135"/>
      <c r="AB70" s="134"/>
      <c r="AC70" s="135"/>
      <c r="AD70" s="135"/>
      <c r="AE70" s="134"/>
      <c r="AF70" s="135"/>
      <c r="AG70" s="135"/>
      <c r="AH70" s="96"/>
      <c r="AI70" s="96"/>
      <c r="AJ70" s="136"/>
    </row>
    <row r="71" spans="1:36" ht="48" customHeight="1" x14ac:dyDescent="0.25">
      <c r="A71" s="5"/>
      <c r="B71" s="116" t="s">
        <v>176</v>
      </c>
      <c r="C71" s="119" t="s">
        <v>177</v>
      </c>
      <c r="D71" s="119" t="s">
        <v>131</v>
      </c>
      <c r="E71" s="119" t="s">
        <v>132</v>
      </c>
      <c r="F71" s="124" t="s">
        <v>197</v>
      </c>
      <c r="G71" s="72" t="s">
        <v>121</v>
      </c>
      <c r="H71" s="72" t="s">
        <v>71</v>
      </c>
      <c r="I71" s="72" t="s">
        <v>71</v>
      </c>
      <c r="J71" s="22" t="s">
        <v>91</v>
      </c>
      <c r="K71" s="22" t="s">
        <v>92</v>
      </c>
      <c r="L71" s="22" t="s">
        <v>93</v>
      </c>
      <c r="M71" s="22">
        <v>1</v>
      </c>
      <c r="N71" s="72" t="s">
        <v>82</v>
      </c>
      <c r="O71" s="72" t="s">
        <v>77</v>
      </c>
      <c r="P71" s="72" t="s">
        <v>94</v>
      </c>
      <c r="Q71" s="72" t="s">
        <v>72</v>
      </c>
      <c r="R71" s="72" t="s">
        <v>73</v>
      </c>
      <c r="S71" s="72" t="s">
        <v>81</v>
      </c>
      <c r="T71" s="115">
        <f>U71+U74</f>
        <v>16198773.77</v>
      </c>
      <c r="U71" s="115">
        <f>V71</f>
        <v>600000</v>
      </c>
      <c r="V71" s="115">
        <v>600000</v>
      </c>
      <c r="W71" s="115" t="s">
        <v>95</v>
      </c>
      <c r="X71" s="115" t="s">
        <v>95</v>
      </c>
      <c r="Y71" s="115" t="s">
        <v>95</v>
      </c>
      <c r="Z71" s="115" t="s">
        <v>95</v>
      </c>
      <c r="AA71" s="115" t="s">
        <v>95</v>
      </c>
      <c r="AB71" s="115">
        <v>105883</v>
      </c>
      <c r="AC71" s="72" t="s">
        <v>74</v>
      </c>
      <c r="AD71" s="72" t="s">
        <v>95</v>
      </c>
      <c r="AE71" s="115">
        <f>V71</f>
        <v>600000</v>
      </c>
      <c r="AF71" s="72" t="s">
        <v>95</v>
      </c>
      <c r="AG71" s="72" t="s">
        <v>95</v>
      </c>
      <c r="AH71" s="125" t="s">
        <v>165</v>
      </c>
      <c r="AI71" s="125" t="s">
        <v>166</v>
      </c>
      <c r="AJ71" s="89">
        <v>45908</v>
      </c>
    </row>
    <row r="72" spans="1:36" ht="20.399999999999999" x14ac:dyDescent="0.25">
      <c r="A72" s="5"/>
      <c r="B72" s="117"/>
      <c r="C72" s="120"/>
      <c r="D72" s="120"/>
      <c r="E72" s="120"/>
      <c r="F72" s="122"/>
      <c r="G72" s="93"/>
      <c r="H72" s="93"/>
      <c r="I72" s="93"/>
      <c r="J72" s="36" t="s">
        <v>139</v>
      </c>
      <c r="K72" s="36" t="s">
        <v>152</v>
      </c>
      <c r="L72" s="36" t="s">
        <v>140</v>
      </c>
      <c r="M72" s="48">
        <v>107605</v>
      </c>
      <c r="N72" s="93"/>
      <c r="O72" s="93"/>
      <c r="P72" s="93"/>
      <c r="Q72" s="93"/>
      <c r="R72" s="93"/>
      <c r="S72" s="93"/>
      <c r="T72" s="93"/>
      <c r="U72" s="110"/>
      <c r="V72" s="110"/>
      <c r="W72" s="110"/>
      <c r="X72" s="110"/>
      <c r="Y72" s="110"/>
      <c r="Z72" s="110"/>
      <c r="AA72" s="110"/>
      <c r="AB72" s="110"/>
      <c r="AC72" s="93"/>
      <c r="AD72" s="93"/>
      <c r="AE72" s="93"/>
      <c r="AF72" s="93"/>
      <c r="AG72" s="93"/>
      <c r="AH72" s="113"/>
      <c r="AI72" s="113"/>
      <c r="AJ72" s="90"/>
    </row>
    <row r="73" spans="1:36" ht="15.75" customHeight="1" x14ac:dyDescent="0.25">
      <c r="A73" s="5"/>
      <c r="B73" s="117"/>
      <c r="C73" s="120"/>
      <c r="D73" s="120"/>
      <c r="E73" s="120"/>
      <c r="F73" s="122"/>
      <c r="G73" s="93"/>
      <c r="H73" s="93"/>
      <c r="I73" s="93"/>
      <c r="J73" s="23" t="s">
        <v>134</v>
      </c>
      <c r="K73" s="23" t="s">
        <v>133</v>
      </c>
      <c r="L73" s="23" t="s">
        <v>118</v>
      </c>
      <c r="M73" s="23">
        <v>10.7605</v>
      </c>
      <c r="N73" s="93"/>
      <c r="O73" s="93"/>
      <c r="P73" s="93"/>
      <c r="Q73" s="93"/>
      <c r="R73" s="93"/>
      <c r="S73" s="93"/>
      <c r="T73" s="93"/>
      <c r="U73" s="110"/>
      <c r="V73" s="110"/>
      <c r="W73" s="110"/>
      <c r="X73" s="110"/>
      <c r="Y73" s="110"/>
      <c r="Z73" s="110"/>
      <c r="AA73" s="110"/>
      <c r="AB73" s="110"/>
      <c r="AC73" s="93"/>
      <c r="AD73" s="93"/>
      <c r="AE73" s="93"/>
      <c r="AF73" s="93"/>
      <c r="AG73" s="93"/>
      <c r="AH73" s="113"/>
      <c r="AI73" s="113"/>
      <c r="AJ73" s="90"/>
    </row>
    <row r="74" spans="1:36" ht="20.399999999999999" x14ac:dyDescent="0.25">
      <c r="A74" s="5"/>
      <c r="B74" s="117"/>
      <c r="C74" s="120"/>
      <c r="D74" s="120"/>
      <c r="E74" s="120"/>
      <c r="F74" s="122" t="s">
        <v>198</v>
      </c>
      <c r="G74" s="93"/>
      <c r="H74" s="93"/>
      <c r="I74" s="93"/>
      <c r="J74" s="23" t="s">
        <v>91</v>
      </c>
      <c r="K74" s="23" t="s">
        <v>92</v>
      </c>
      <c r="L74" s="23" t="s">
        <v>93</v>
      </c>
      <c r="M74" s="23">
        <v>1</v>
      </c>
      <c r="N74" s="93"/>
      <c r="O74" s="93" t="s">
        <v>76</v>
      </c>
      <c r="P74" s="93"/>
      <c r="Q74" s="93"/>
      <c r="R74" s="93"/>
      <c r="S74" s="93"/>
      <c r="T74" s="93"/>
      <c r="U74" s="110">
        <f>V74</f>
        <v>15598773.77</v>
      </c>
      <c r="V74" s="110">
        <v>15598773.77</v>
      </c>
      <c r="W74" s="110"/>
      <c r="X74" s="110"/>
      <c r="Y74" s="110"/>
      <c r="Z74" s="110"/>
      <c r="AA74" s="110"/>
      <c r="AB74" s="110">
        <v>2752724.79</v>
      </c>
      <c r="AC74" s="93" t="s">
        <v>74</v>
      </c>
      <c r="AD74" s="112" t="s">
        <v>95</v>
      </c>
      <c r="AE74" s="110">
        <f>U74</f>
        <v>15598773.77</v>
      </c>
      <c r="AF74" s="112" t="s">
        <v>95</v>
      </c>
      <c r="AG74" s="112" t="s">
        <v>95</v>
      </c>
      <c r="AH74" s="113" t="s">
        <v>165</v>
      </c>
      <c r="AI74" s="113" t="s">
        <v>166</v>
      </c>
      <c r="AJ74" s="90"/>
    </row>
    <row r="75" spans="1:36" ht="20.399999999999999" x14ac:dyDescent="0.25">
      <c r="A75" s="5"/>
      <c r="B75" s="117"/>
      <c r="C75" s="120"/>
      <c r="D75" s="120"/>
      <c r="E75" s="120"/>
      <c r="F75" s="122"/>
      <c r="G75" s="93"/>
      <c r="H75" s="93"/>
      <c r="I75" s="93"/>
      <c r="J75" s="36" t="s">
        <v>139</v>
      </c>
      <c r="K75" s="36" t="s">
        <v>152</v>
      </c>
      <c r="L75" s="36" t="s">
        <v>140</v>
      </c>
      <c r="M75" s="48">
        <v>79410</v>
      </c>
      <c r="N75" s="93"/>
      <c r="O75" s="93"/>
      <c r="P75" s="93"/>
      <c r="Q75" s="93"/>
      <c r="R75" s="93"/>
      <c r="S75" s="93"/>
      <c r="T75" s="93"/>
      <c r="U75" s="110"/>
      <c r="V75" s="110"/>
      <c r="W75" s="110"/>
      <c r="X75" s="110"/>
      <c r="Y75" s="110"/>
      <c r="Z75" s="110"/>
      <c r="AA75" s="110"/>
      <c r="AB75" s="110"/>
      <c r="AC75" s="93"/>
      <c r="AD75" s="93"/>
      <c r="AE75" s="93"/>
      <c r="AF75" s="93"/>
      <c r="AG75" s="93"/>
      <c r="AH75" s="113"/>
      <c r="AI75" s="113"/>
      <c r="AJ75" s="90"/>
    </row>
    <row r="76" spans="1:36" ht="51" x14ac:dyDescent="0.25">
      <c r="A76" s="5"/>
      <c r="B76" s="117"/>
      <c r="C76" s="120"/>
      <c r="D76" s="120"/>
      <c r="E76" s="120"/>
      <c r="F76" s="122"/>
      <c r="G76" s="93"/>
      <c r="H76" s="93"/>
      <c r="I76" s="93"/>
      <c r="J76" s="23" t="s">
        <v>134</v>
      </c>
      <c r="K76" s="23" t="s">
        <v>133</v>
      </c>
      <c r="L76" s="23" t="s">
        <v>118</v>
      </c>
      <c r="M76" s="23">
        <v>7.94</v>
      </c>
      <c r="N76" s="93"/>
      <c r="O76" s="93"/>
      <c r="P76" s="93"/>
      <c r="Q76" s="93"/>
      <c r="R76" s="93"/>
      <c r="S76" s="93"/>
      <c r="T76" s="93"/>
      <c r="U76" s="110"/>
      <c r="V76" s="110"/>
      <c r="W76" s="110"/>
      <c r="X76" s="110"/>
      <c r="Y76" s="110"/>
      <c r="Z76" s="110"/>
      <c r="AA76" s="110"/>
      <c r="AB76" s="110"/>
      <c r="AC76" s="93"/>
      <c r="AD76" s="93"/>
      <c r="AE76" s="93"/>
      <c r="AF76" s="93"/>
      <c r="AG76" s="93"/>
      <c r="AH76" s="113"/>
      <c r="AI76" s="113"/>
      <c r="AJ76" s="90"/>
    </row>
    <row r="77" spans="1:36" ht="31.2" thickBot="1" x14ac:dyDescent="0.3">
      <c r="A77" s="5"/>
      <c r="B77" s="118"/>
      <c r="C77" s="121"/>
      <c r="D77" s="121"/>
      <c r="E77" s="121"/>
      <c r="F77" s="123"/>
      <c r="G77" s="73"/>
      <c r="H77" s="73"/>
      <c r="I77" s="73"/>
      <c r="J77" s="42" t="s">
        <v>142</v>
      </c>
      <c r="K77" s="42" t="s">
        <v>141</v>
      </c>
      <c r="L77" s="42" t="s">
        <v>143</v>
      </c>
      <c r="M77" s="42">
        <v>1</v>
      </c>
      <c r="N77" s="73"/>
      <c r="O77" s="73"/>
      <c r="P77" s="73"/>
      <c r="Q77" s="73"/>
      <c r="R77" s="73"/>
      <c r="S77" s="73"/>
      <c r="T77" s="73"/>
      <c r="U77" s="111"/>
      <c r="V77" s="111"/>
      <c r="W77" s="111"/>
      <c r="X77" s="111"/>
      <c r="Y77" s="111"/>
      <c r="Z77" s="111"/>
      <c r="AA77" s="111"/>
      <c r="AB77" s="111"/>
      <c r="AC77" s="73"/>
      <c r="AD77" s="73"/>
      <c r="AE77" s="73"/>
      <c r="AF77" s="73"/>
      <c r="AG77" s="73"/>
      <c r="AH77" s="114"/>
      <c r="AI77" s="114"/>
      <c r="AJ77" s="91"/>
    </row>
    <row r="78" spans="1:36" ht="48" customHeight="1" thickBot="1" x14ac:dyDescent="0.3">
      <c r="A78" s="5"/>
      <c r="B78" s="78" t="s">
        <v>178</v>
      </c>
      <c r="C78" s="74" t="s">
        <v>179</v>
      </c>
      <c r="D78" s="80" t="s">
        <v>131</v>
      </c>
      <c r="E78" s="74" t="s">
        <v>132</v>
      </c>
      <c r="F78" s="82" t="s">
        <v>199</v>
      </c>
      <c r="G78" s="74" t="s">
        <v>121</v>
      </c>
      <c r="H78" s="74" t="s">
        <v>71</v>
      </c>
      <c r="I78" s="74" t="s">
        <v>71</v>
      </c>
      <c r="J78" s="44" t="s">
        <v>91</v>
      </c>
      <c r="K78" s="34" t="s">
        <v>92</v>
      </c>
      <c r="L78" s="34" t="s">
        <v>93</v>
      </c>
      <c r="M78" s="34">
        <v>1</v>
      </c>
      <c r="N78" s="74" t="s">
        <v>82</v>
      </c>
      <c r="O78" s="72" t="s">
        <v>77</v>
      </c>
      <c r="P78" s="74" t="s">
        <v>94</v>
      </c>
      <c r="Q78" s="74" t="s">
        <v>72</v>
      </c>
      <c r="R78" s="74" t="s">
        <v>73</v>
      </c>
      <c r="S78" s="74" t="s">
        <v>81</v>
      </c>
      <c r="T78" s="76">
        <f>U78</f>
        <v>725000</v>
      </c>
      <c r="U78" s="70">
        <f>SUM(V78:AA80)</f>
        <v>725000</v>
      </c>
      <c r="V78" s="70">
        <v>725000</v>
      </c>
      <c r="W78" s="66" t="s">
        <v>95</v>
      </c>
      <c r="X78" s="66" t="s">
        <v>95</v>
      </c>
      <c r="Y78" s="66" t="s">
        <v>95</v>
      </c>
      <c r="Z78" s="66" t="s">
        <v>95</v>
      </c>
      <c r="AA78" s="66" t="s">
        <v>95</v>
      </c>
      <c r="AB78" s="70">
        <v>127942</v>
      </c>
      <c r="AC78" s="66" t="s">
        <v>74</v>
      </c>
      <c r="AD78" s="66" t="s">
        <v>95</v>
      </c>
      <c r="AE78" s="70">
        <f t="shared" ref="AE78" si="10">+U78</f>
        <v>725000</v>
      </c>
      <c r="AF78" s="66" t="s">
        <v>95</v>
      </c>
      <c r="AG78" s="66" t="s">
        <v>95</v>
      </c>
      <c r="AH78" s="68" t="s">
        <v>106</v>
      </c>
      <c r="AI78" s="68" t="s">
        <v>107</v>
      </c>
      <c r="AJ78" s="89">
        <v>45959</v>
      </c>
    </row>
    <row r="79" spans="1:36" ht="21" thickBot="1" x14ac:dyDescent="0.3">
      <c r="A79" s="5"/>
      <c r="B79" s="85"/>
      <c r="C79" s="86"/>
      <c r="D79" s="87"/>
      <c r="E79" s="86"/>
      <c r="F79" s="92"/>
      <c r="G79" s="86"/>
      <c r="H79" s="86"/>
      <c r="I79" s="86"/>
      <c r="J79" s="36" t="s">
        <v>139</v>
      </c>
      <c r="K79" s="36" t="s">
        <v>152</v>
      </c>
      <c r="L79" s="36" t="s">
        <v>140</v>
      </c>
      <c r="M79" s="49">
        <v>70417</v>
      </c>
      <c r="N79" s="88"/>
      <c r="O79" s="93"/>
      <c r="P79" s="86"/>
      <c r="Q79" s="86"/>
      <c r="R79" s="86"/>
      <c r="S79" s="86"/>
      <c r="T79" s="97"/>
      <c r="U79" s="94"/>
      <c r="V79" s="94"/>
      <c r="W79" s="95"/>
      <c r="X79" s="95"/>
      <c r="Y79" s="95"/>
      <c r="Z79" s="95"/>
      <c r="AA79" s="95"/>
      <c r="AB79" s="94"/>
      <c r="AC79" s="95"/>
      <c r="AD79" s="95"/>
      <c r="AE79" s="94"/>
      <c r="AF79" s="95"/>
      <c r="AG79" s="95"/>
      <c r="AH79" s="96"/>
      <c r="AI79" s="96"/>
      <c r="AJ79" s="90"/>
    </row>
    <row r="80" spans="1:36" ht="51.6" thickBot="1" x14ac:dyDescent="0.3">
      <c r="A80" s="5"/>
      <c r="B80" s="79"/>
      <c r="C80" s="75"/>
      <c r="D80" s="81"/>
      <c r="E80" s="75"/>
      <c r="F80" s="83"/>
      <c r="G80" s="75"/>
      <c r="H80" s="75"/>
      <c r="I80" s="75"/>
      <c r="J80" s="37" t="s">
        <v>134</v>
      </c>
      <c r="K80" s="37" t="s">
        <v>133</v>
      </c>
      <c r="L80" s="37" t="s">
        <v>118</v>
      </c>
      <c r="M80" s="37">
        <v>7.04</v>
      </c>
      <c r="N80" s="75"/>
      <c r="O80" s="73"/>
      <c r="P80" s="75"/>
      <c r="Q80" s="75"/>
      <c r="R80" s="75"/>
      <c r="S80" s="75"/>
      <c r="T80" s="77"/>
      <c r="U80" s="71"/>
      <c r="V80" s="71"/>
      <c r="W80" s="67"/>
      <c r="X80" s="67"/>
      <c r="Y80" s="67"/>
      <c r="Z80" s="67"/>
      <c r="AA80" s="67"/>
      <c r="AB80" s="71"/>
      <c r="AC80" s="67"/>
      <c r="AD80" s="67"/>
      <c r="AE80" s="71"/>
      <c r="AF80" s="67"/>
      <c r="AG80" s="67"/>
      <c r="AH80" s="69"/>
      <c r="AI80" s="69"/>
      <c r="AJ80" s="91"/>
    </row>
    <row r="81" spans="1:36" ht="48" customHeight="1" thickBot="1" x14ac:dyDescent="0.3">
      <c r="A81" s="5"/>
      <c r="B81" s="78" t="s">
        <v>180</v>
      </c>
      <c r="C81" s="74" t="s">
        <v>181</v>
      </c>
      <c r="D81" s="80" t="s">
        <v>131</v>
      </c>
      <c r="E81" s="74" t="s">
        <v>132</v>
      </c>
      <c r="F81" s="82" t="s">
        <v>200</v>
      </c>
      <c r="G81" s="74" t="s">
        <v>121</v>
      </c>
      <c r="H81" s="74" t="s">
        <v>71</v>
      </c>
      <c r="I81" s="74" t="s">
        <v>71</v>
      </c>
      <c r="J81" s="44" t="s">
        <v>91</v>
      </c>
      <c r="K81" s="34" t="s">
        <v>92</v>
      </c>
      <c r="L81" s="34" t="s">
        <v>93</v>
      </c>
      <c r="M81" s="34">
        <v>1</v>
      </c>
      <c r="N81" s="74" t="s">
        <v>82</v>
      </c>
      <c r="O81" s="72" t="s">
        <v>77</v>
      </c>
      <c r="P81" s="74" t="s">
        <v>94</v>
      </c>
      <c r="Q81" s="74" t="s">
        <v>72</v>
      </c>
      <c r="R81" s="74" t="s">
        <v>73</v>
      </c>
      <c r="S81" s="74" t="s">
        <v>81</v>
      </c>
      <c r="T81" s="76">
        <f>U81</f>
        <v>2629163.7000000002</v>
      </c>
      <c r="U81" s="70">
        <f>SUM(V81:AA83)</f>
        <v>2629163.7000000002</v>
      </c>
      <c r="V81" s="70">
        <v>2629163.7000000002</v>
      </c>
      <c r="W81" s="66" t="s">
        <v>95</v>
      </c>
      <c r="X81" s="66" t="s">
        <v>95</v>
      </c>
      <c r="Y81" s="66" t="s">
        <v>95</v>
      </c>
      <c r="Z81" s="66" t="s">
        <v>95</v>
      </c>
      <c r="AA81" s="66" t="s">
        <v>95</v>
      </c>
      <c r="AB81" s="70">
        <v>463970.07</v>
      </c>
      <c r="AC81" s="66" t="s">
        <v>74</v>
      </c>
      <c r="AD81" s="66" t="s">
        <v>95</v>
      </c>
      <c r="AE81" s="70">
        <f t="shared" ref="AE81" si="11">+U81</f>
        <v>2629163.7000000002</v>
      </c>
      <c r="AF81" s="66" t="s">
        <v>95</v>
      </c>
      <c r="AG81" s="66" t="s">
        <v>95</v>
      </c>
      <c r="AH81" s="68" t="s">
        <v>166</v>
      </c>
      <c r="AI81" s="68" t="s">
        <v>167</v>
      </c>
      <c r="AJ81" s="89">
        <v>45972</v>
      </c>
    </row>
    <row r="82" spans="1:36" ht="21" thickBot="1" x14ac:dyDescent="0.3">
      <c r="A82" s="5"/>
      <c r="B82" s="85"/>
      <c r="C82" s="86"/>
      <c r="D82" s="87"/>
      <c r="E82" s="86"/>
      <c r="F82" s="92"/>
      <c r="G82" s="86"/>
      <c r="H82" s="86"/>
      <c r="I82" s="86"/>
      <c r="J82" s="36" t="s">
        <v>139</v>
      </c>
      <c r="K82" s="36" t="s">
        <v>152</v>
      </c>
      <c r="L82" s="36" t="s">
        <v>140</v>
      </c>
      <c r="M82" s="49">
        <v>32303</v>
      </c>
      <c r="N82" s="88"/>
      <c r="O82" s="93"/>
      <c r="P82" s="86"/>
      <c r="Q82" s="86"/>
      <c r="R82" s="86"/>
      <c r="S82" s="86"/>
      <c r="T82" s="97"/>
      <c r="U82" s="94"/>
      <c r="V82" s="94"/>
      <c r="W82" s="95"/>
      <c r="X82" s="95"/>
      <c r="Y82" s="95"/>
      <c r="Z82" s="95"/>
      <c r="AA82" s="95"/>
      <c r="AB82" s="94"/>
      <c r="AC82" s="95"/>
      <c r="AD82" s="95"/>
      <c r="AE82" s="94"/>
      <c r="AF82" s="95"/>
      <c r="AG82" s="95"/>
      <c r="AH82" s="96"/>
      <c r="AI82" s="96"/>
      <c r="AJ82" s="90"/>
    </row>
    <row r="83" spans="1:36" ht="51.6" thickBot="1" x14ac:dyDescent="0.3">
      <c r="A83" s="5"/>
      <c r="B83" s="79"/>
      <c r="C83" s="75"/>
      <c r="D83" s="81"/>
      <c r="E83" s="75"/>
      <c r="F83" s="83"/>
      <c r="G83" s="75"/>
      <c r="H83" s="75"/>
      <c r="I83" s="75"/>
      <c r="J83" s="37" t="s">
        <v>134</v>
      </c>
      <c r="K83" s="37" t="s">
        <v>133</v>
      </c>
      <c r="L83" s="37" t="s">
        <v>118</v>
      </c>
      <c r="M83" s="37">
        <v>3.2303000000000002</v>
      </c>
      <c r="N83" s="75"/>
      <c r="O83" s="73"/>
      <c r="P83" s="75"/>
      <c r="Q83" s="75"/>
      <c r="R83" s="75"/>
      <c r="S83" s="75"/>
      <c r="T83" s="77"/>
      <c r="U83" s="71"/>
      <c r="V83" s="71"/>
      <c r="W83" s="67"/>
      <c r="X83" s="67"/>
      <c r="Y83" s="67"/>
      <c r="Z83" s="67"/>
      <c r="AA83" s="67"/>
      <c r="AB83" s="71"/>
      <c r="AC83" s="67"/>
      <c r="AD83" s="67"/>
      <c r="AE83" s="71"/>
      <c r="AF83" s="67"/>
      <c r="AG83" s="67"/>
      <c r="AH83" s="69"/>
      <c r="AI83" s="69"/>
      <c r="AJ83" s="91"/>
    </row>
    <row r="84" spans="1:36" ht="39.75" customHeight="1" thickBot="1" x14ac:dyDescent="0.3">
      <c r="A84" s="5"/>
      <c r="B84" s="78" t="s">
        <v>201</v>
      </c>
      <c r="C84" s="74" t="s">
        <v>210</v>
      </c>
      <c r="D84" s="80" t="s">
        <v>131</v>
      </c>
      <c r="E84" s="74" t="s">
        <v>132</v>
      </c>
      <c r="F84" s="82" t="s">
        <v>202</v>
      </c>
      <c r="G84" s="74" t="s">
        <v>121</v>
      </c>
      <c r="H84" s="74" t="s">
        <v>71</v>
      </c>
      <c r="I84" s="74" t="s">
        <v>71</v>
      </c>
      <c r="J84" s="44" t="s">
        <v>91</v>
      </c>
      <c r="K84" s="34" t="s">
        <v>92</v>
      </c>
      <c r="L84" s="34" t="s">
        <v>93</v>
      </c>
      <c r="M84" s="34">
        <v>1</v>
      </c>
      <c r="N84" s="74" t="s">
        <v>82</v>
      </c>
      <c r="O84" s="72" t="s">
        <v>80</v>
      </c>
      <c r="P84" s="74" t="s">
        <v>94</v>
      </c>
      <c r="Q84" s="74" t="s">
        <v>72</v>
      </c>
      <c r="R84" s="74" t="s">
        <v>73</v>
      </c>
      <c r="S84" s="74" t="s">
        <v>81</v>
      </c>
      <c r="T84" s="76">
        <f>SUM(V84)</f>
        <v>1920255.33</v>
      </c>
      <c r="U84" s="70">
        <f>SUM(V84)</f>
        <v>1920255.33</v>
      </c>
      <c r="V84" s="70">
        <v>1920255.33</v>
      </c>
      <c r="W84" s="66" t="s">
        <v>95</v>
      </c>
      <c r="X84" s="66" t="s">
        <v>95</v>
      </c>
      <c r="Y84" s="66" t="s">
        <v>95</v>
      </c>
      <c r="Z84" s="66" t="s">
        <v>95</v>
      </c>
      <c r="AA84" s="66" t="s">
        <v>95</v>
      </c>
      <c r="AB84" s="70">
        <v>338868.59</v>
      </c>
      <c r="AC84" s="66" t="s">
        <v>74</v>
      </c>
      <c r="AD84" s="66" t="s">
        <v>95</v>
      </c>
      <c r="AE84" s="70">
        <f>SUM(V84)</f>
        <v>1920255.33</v>
      </c>
      <c r="AF84" s="66" t="s">
        <v>95</v>
      </c>
      <c r="AG84" s="66" t="s">
        <v>95</v>
      </c>
      <c r="AH84" s="68" t="s">
        <v>204</v>
      </c>
      <c r="AI84" s="68" t="s">
        <v>203</v>
      </c>
      <c r="AJ84" s="89">
        <v>45960</v>
      </c>
    </row>
    <row r="85" spans="1:36" ht="72" customHeight="1" thickBot="1" x14ac:dyDescent="0.3">
      <c r="A85" s="5"/>
      <c r="B85" s="79"/>
      <c r="C85" s="75"/>
      <c r="D85" s="81"/>
      <c r="E85" s="75"/>
      <c r="F85" s="83"/>
      <c r="G85" s="75"/>
      <c r="H85" s="75"/>
      <c r="I85" s="75"/>
      <c r="J85" s="52" t="s">
        <v>134</v>
      </c>
      <c r="K85" s="52" t="s">
        <v>133</v>
      </c>
      <c r="L85" s="52" t="s">
        <v>118</v>
      </c>
      <c r="M85" s="55">
        <v>0.63</v>
      </c>
      <c r="N85" s="84"/>
      <c r="O85" s="73"/>
      <c r="P85" s="75"/>
      <c r="Q85" s="75"/>
      <c r="R85" s="75"/>
      <c r="S85" s="75"/>
      <c r="T85" s="77"/>
      <c r="U85" s="71"/>
      <c r="V85" s="71"/>
      <c r="W85" s="67"/>
      <c r="X85" s="67"/>
      <c r="Y85" s="67"/>
      <c r="Z85" s="67"/>
      <c r="AA85" s="67"/>
      <c r="AB85" s="71"/>
      <c r="AC85" s="67"/>
      <c r="AD85" s="67"/>
      <c r="AE85" s="71"/>
      <c r="AF85" s="67"/>
      <c r="AG85" s="67"/>
      <c r="AH85" s="69"/>
      <c r="AI85" s="69"/>
      <c r="AJ85" s="91"/>
    </row>
    <row r="86" spans="1:36" ht="39.75" customHeight="1" thickBot="1" x14ac:dyDescent="0.3">
      <c r="A86" s="5"/>
      <c r="B86" s="78" t="s">
        <v>205</v>
      </c>
      <c r="C86" s="74" t="s">
        <v>206</v>
      </c>
      <c r="D86" s="80" t="s">
        <v>131</v>
      </c>
      <c r="E86" s="74" t="s">
        <v>132</v>
      </c>
      <c r="F86" s="82" t="s">
        <v>207</v>
      </c>
      <c r="G86" s="74" t="s">
        <v>121</v>
      </c>
      <c r="H86" s="74" t="s">
        <v>71</v>
      </c>
      <c r="I86" s="74" t="s">
        <v>71</v>
      </c>
      <c r="J86" s="44" t="s">
        <v>91</v>
      </c>
      <c r="K86" s="34" t="s">
        <v>92</v>
      </c>
      <c r="L86" s="34" t="s">
        <v>93</v>
      </c>
      <c r="M86" s="34">
        <v>1</v>
      </c>
      <c r="N86" s="74" t="s">
        <v>82</v>
      </c>
      <c r="O86" s="72" t="s">
        <v>80</v>
      </c>
      <c r="P86" s="74" t="s">
        <v>94</v>
      </c>
      <c r="Q86" s="74" t="s">
        <v>72</v>
      </c>
      <c r="R86" s="74" t="s">
        <v>73</v>
      </c>
      <c r="S86" s="74" t="s">
        <v>81</v>
      </c>
      <c r="T86" s="76">
        <f>SUM(V86)</f>
        <v>770585.28</v>
      </c>
      <c r="U86" s="70">
        <f>SUM(V86)</f>
        <v>770585.28</v>
      </c>
      <c r="V86" s="70">
        <v>770585.28</v>
      </c>
      <c r="W86" s="66" t="s">
        <v>95</v>
      </c>
      <c r="X86" s="66" t="s">
        <v>95</v>
      </c>
      <c r="Y86" s="66" t="s">
        <v>95</v>
      </c>
      <c r="Z86" s="66" t="s">
        <v>95</v>
      </c>
      <c r="AA86" s="66" t="s">
        <v>95</v>
      </c>
      <c r="AB86" s="70">
        <v>135985.64000000001</v>
      </c>
      <c r="AC86" s="66" t="s">
        <v>74</v>
      </c>
      <c r="AD86" s="66" t="s">
        <v>95</v>
      </c>
      <c r="AE86" s="70">
        <f>SUM(V86)</f>
        <v>770585.28</v>
      </c>
      <c r="AF86" s="66" t="s">
        <v>95</v>
      </c>
      <c r="AG86" s="66" t="s">
        <v>95</v>
      </c>
      <c r="AH86" s="68" t="s">
        <v>208</v>
      </c>
      <c r="AI86" s="68" t="s">
        <v>209</v>
      </c>
      <c r="AJ86" s="89">
        <v>46087</v>
      </c>
    </row>
    <row r="87" spans="1:36" ht="72" customHeight="1" thickBot="1" x14ac:dyDescent="0.3">
      <c r="A87" s="5"/>
      <c r="B87" s="79"/>
      <c r="C87" s="75"/>
      <c r="D87" s="81"/>
      <c r="E87" s="75"/>
      <c r="F87" s="83"/>
      <c r="G87" s="75"/>
      <c r="H87" s="75"/>
      <c r="I87" s="75"/>
      <c r="J87" s="52" t="s">
        <v>100</v>
      </c>
      <c r="K87" s="52" t="s">
        <v>101</v>
      </c>
      <c r="L87" s="52" t="s">
        <v>102</v>
      </c>
      <c r="M87" s="56">
        <v>6000</v>
      </c>
      <c r="N87" s="84"/>
      <c r="O87" s="73"/>
      <c r="P87" s="75"/>
      <c r="Q87" s="75"/>
      <c r="R87" s="75"/>
      <c r="S87" s="75"/>
      <c r="T87" s="77"/>
      <c r="U87" s="71"/>
      <c r="V87" s="71"/>
      <c r="W87" s="67"/>
      <c r="X87" s="67"/>
      <c r="Y87" s="67"/>
      <c r="Z87" s="67"/>
      <c r="AA87" s="67"/>
      <c r="AB87" s="71"/>
      <c r="AC87" s="67"/>
      <c r="AD87" s="67"/>
      <c r="AE87" s="71"/>
      <c r="AF87" s="67"/>
      <c r="AG87" s="67"/>
      <c r="AH87" s="69"/>
      <c r="AI87" s="69"/>
      <c r="AJ87" s="91"/>
    </row>
    <row r="88" spans="1:36" ht="22.8" customHeight="1" x14ac:dyDescent="0.3">
      <c r="A88" s="5"/>
      <c r="B88" s="57"/>
      <c r="C88" s="58"/>
      <c r="D88" s="57"/>
      <c r="E88" s="58"/>
      <c r="F88" s="59"/>
      <c r="G88" s="58"/>
      <c r="H88" s="58"/>
      <c r="I88" s="58"/>
      <c r="J88" s="60"/>
      <c r="K88" s="60"/>
      <c r="L88" s="60"/>
      <c r="M88" s="61"/>
      <c r="N88" s="58"/>
      <c r="O88" s="58"/>
      <c r="P88" s="58"/>
      <c r="Q88" s="58"/>
      <c r="R88" s="58"/>
      <c r="S88" s="58"/>
      <c r="T88" s="62"/>
      <c r="U88" s="63"/>
      <c r="V88" s="63"/>
      <c r="W88" s="58"/>
      <c r="X88" s="58"/>
      <c r="Y88" s="58"/>
      <c r="Z88" s="58"/>
      <c r="AA88" s="58"/>
      <c r="AB88" s="63"/>
      <c r="AC88" s="58"/>
      <c r="AD88" s="58"/>
      <c r="AE88" s="63"/>
      <c r="AF88" s="58"/>
      <c r="AG88" s="58"/>
      <c r="AH88" s="64"/>
      <c r="AI88" s="64"/>
      <c r="AJ88" s="3"/>
    </row>
    <row r="89" spans="1:36" x14ac:dyDescent="0.25">
      <c r="A89" s="5"/>
      <c r="B89" s="54" t="s">
        <v>67</v>
      </c>
      <c r="J89" s="6"/>
      <c r="K89" s="6"/>
      <c r="L89" s="6"/>
      <c r="M89" s="6"/>
      <c r="T89" s="6"/>
      <c r="U89" s="6"/>
      <c r="V89" s="6"/>
      <c r="W89" s="6"/>
      <c r="X89" s="6"/>
      <c r="Y89" s="6"/>
      <c r="Z89" s="6"/>
      <c r="AA89" s="6"/>
      <c r="AB89" s="6"/>
      <c r="AC89" s="6"/>
    </row>
    <row r="90" spans="1:36" x14ac:dyDescent="0.25">
      <c r="A90" s="5"/>
      <c r="B90" s="54" t="s">
        <v>68</v>
      </c>
      <c r="J90" s="6"/>
      <c r="K90" s="6"/>
      <c r="L90" s="6"/>
      <c r="M90" s="6"/>
      <c r="T90" s="6"/>
      <c r="U90" s="6"/>
      <c r="V90" s="6"/>
      <c r="W90" s="6"/>
      <c r="X90" s="6"/>
      <c r="Y90" s="6"/>
      <c r="Z90" s="6"/>
      <c r="AA90" s="6"/>
      <c r="AB90" s="6"/>
      <c r="AC90" s="6"/>
    </row>
    <row r="91" spans="1:36" x14ac:dyDescent="0.25">
      <c r="A91" s="5"/>
      <c r="J91" s="6"/>
      <c r="K91" s="6"/>
      <c r="L91" s="6"/>
      <c r="M91" s="6"/>
      <c r="T91" s="6"/>
      <c r="U91" s="6"/>
      <c r="V91" s="6"/>
      <c r="W91" s="6"/>
      <c r="X91" s="6"/>
      <c r="Y91" s="6"/>
      <c r="Z91" s="6"/>
      <c r="AA91" s="6"/>
      <c r="AB91" s="6"/>
      <c r="AC91" s="6"/>
    </row>
    <row r="92" spans="1:36" x14ac:dyDescent="0.25">
      <c r="A92" s="5"/>
      <c r="B92" s="45" t="s">
        <v>23</v>
      </c>
      <c r="J92" s="6"/>
      <c r="K92" s="6"/>
      <c r="L92" s="6"/>
      <c r="M92" s="6"/>
      <c r="T92" s="6"/>
      <c r="U92" s="6"/>
      <c r="V92" s="6"/>
      <c r="W92" s="6"/>
      <c r="X92" s="6"/>
      <c r="Y92" s="6"/>
      <c r="Z92" s="6"/>
      <c r="AA92" s="6"/>
      <c r="AB92" s="6"/>
      <c r="AC92" s="6"/>
    </row>
    <row r="93" spans="1:36" x14ac:dyDescent="0.25">
      <c r="J93" s="6"/>
      <c r="K93" s="6"/>
      <c r="L93" s="6"/>
      <c r="M93" s="6"/>
      <c r="T93" s="6"/>
      <c r="U93" s="6"/>
      <c r="V93" s="6"/>
      <c r="W93" s="6"/>
      <c r="X93" s="6"/>
      <c r="Y93" s="6"/>
      <c r="Z93" s="6"/>
      <c r="AA93" s="6"/>
      <c r="AB93" s="6"/>
      <c r="AC93" s="6"/>
    </row>
    <row r="94" spans="1:36" x14ac:dyDescent="0.25">
      <c r="J94" s="6"/>
      <c r="K94" s="6"/>
      <c r="L94" s="6"/>
      <c r="M94" s="6"/>
      <c r="T94" s="6"/>
      <c r="U94" s="6"/>
      <c r="V94" s="6"/>
      <c r="W94" s="6"/>
      <c r="X94" s="6"/>
      <c r="Y94" s="6"/>
      <c r="Z94" s="6"/>
      <c r="AA94" s="6"/>
      <c r="AB94" s="6"/>
      <c r="AC94" s="6"/>
    </row>
    <row r="95" spans="1:36" x14ac:dyDescent="0.25">
      <c r="J95" s="6"/>
      <c r="K95" s="6"/>
      <c r="L95" s="6"/>
      <c r="M95" s="6"/>
      <c r="T95" s="6"/>
      <c r="U95" s="6"/>
      <c r="V95" s="6"/>
      <c r="W95" s="6"/>
      <c r="X95" s="6"/>
      <c r="Y95" s="6"/>
      <c r="Z95" s="6"/>
      <c r="AA95" s="6"/>
      <c r="AB95" s="6"/>
      <c r="AC95" s="6"/>
    </row>
    <row r="96" spans="1:36" x14ac:dyDescent="0.25">
      <c r="J96" s="6"/>
      <c r="K96" s="6"/>
      <c r="L96" s="6"/>
      <c r="M96" s="6"/>
      <c r="T96" s="6"/>
      <c r="U96" s="6"/>
      <c r="V96" s="6"/>
      <c r="W96" s="6"/>
      <c r="X96" s="6"/>
      <c r="Y96" s="6"/>
      <c r="Z96" s="6"/>
      <c r="AA96" s="6"/>
      <c r="AB96" s="6"/>
      <c r="AC96" s="6"/>
    </row>
    <row r="97" spans="10:29" x14ac:dyDescent="0.25">
      <c r="J97" s="6"/>
      <c r="K97" s="6"/>
      <c r="L97" s="6"/>
      <c r="M97" s="6"/>
      <c r="T97" s="6"/>
      <c r="U97" s="6"/>
      <c r="V97" s="6"/>
      <c r="W97" s="6"/>
      <c r="X97" s="6"/>
      <c r="Y97" s="6"/>
      <c r="Z97" s="6"/>
      <c r="AA97" s="6"/>
      <c r="AB97" s="6"/>
      <c r="AC97" s="6"/>
    </row>
    <row r="98" spans="10:29" x14ac:dyDescent="0.25">
      <c r="J98" s="6"/>
      <c r="K98" s="6"/>
      <c r="L98" s="6"/>
      <c r="M98" s="6"/>
      <c r="T98" s="6"/>
      <c r="U98" s="6"/>
      <c r="V98" s="6"/>
      <c r="W98" s="6"/>
      <c r="X98" s="6"/>
      <c r="Y98" s="6"/>
      <c r="Z98" s="6"/>
      <c r="AA98" s="6"/>
      <c r="AB98" s="6"/>
      <c r="AC98" s="6"/>
    </row>
    <row r="99" spans="10:29" x14ac:dyDescent="0.25">
      <c r="J99" s="6"/>
      <c r="K99" s="6"/>
      <c r="L99" s="6"/>
      <c r="M99" s="6"/>
      <c r="T99" s="6"/>
      <c r="U99" s="6"/>
      <c r="V99" s="6"/>
      <c r="W99" s="6"/>
      <c r="X99" s="6"/>
      <c r="Y99" s="6"/>
      <c r="Z99" s="6"/>
      <c r="AA99" s="6"/>
      <c r="AB99" s="6"/>
      <c r="AC99" s="6"/>
    </row>
    <row r="100" spans="10:29" x14ac:dyDescent="0.25">
      <c r="J100" s="6"/>
      <c r="K100" s="6"/>
      <c r="L100" s="6"/>
      <c r="M100" s="6"/>
      <c r="T100" s="6"/>
      <c r="U100" s="6"/>
      <c r="V100" s="6"/>
      <c r="W100" s="6"/>
      <c r="X100" s="6"/>
      <c r="Y100" s="6"/>
      <c r="Z100" s="6"/>
      <c r="AA100" s="6"/>
      <c r="AB100" s="6"/>
      <c r="AC100" s="6"/>
    </row>
    <row r="101" spans="10:29" x14ac:dyDescent="0.25">
      <c r="J101" s="6"/>
      <c r="K101" s="6"/>
      <c r="L101" s="6"/>
      <c r="M101" s="6"/>
      <c r="T101" s="6"/>
      <c r="U101" s="6"/>
      <c r="V101" s="6"/>
      <c r="W101" s="6"/>
      <c r="X101" s="6"/>
      <c r="Y101" s="6"/>
      <c r="Z101" s="6"/>
      <c r="AA101" s="6"/>
      <c r="AB101" s="6"/>
      <c r="AC101" s="6"/>
    </row>
    <row r="102" spans="10:29" x14ac:dyDescent="0.25">
      <c r="J102" s="6"/>
      <c r="K102" s="6"/>
      <c r="L102" s="6"/>
      <c r="M102" s="6"/>
      <c r="T102" s="6"/>
      <c r="U102" s="6"/>
      <c r="V102" s="6"/>
      <c r="W102" s="6"/>
      <c r="X102" s="6"/>
      <c r="Y102" s="6"/>
      <c r="Z102" s="6"/>
      <c r="AA102" s="6"/>
      <c r="AB102" s="6"/>
      <c r="AC102" s="6"/>
    </row>
    <row r="103" spans="10:29" x14ac:dyDescent="0.25">
      <c r="J103" s="6"/>
      <c r="K103" s="6"/>
      <c r="L103" s="6"/>
      <c r="M103" s="6"/>
      <c r="T103" s="6"/>
      <c r="U103" s="6"/>
      <c r="V103" s="6"/>
      <c r="W103" s="6"/>
      <c r="X103" s="6"/>
      <c r="Y103" s="6"/>
      <c r="Z103" s="6"/>
      <c r="AA103" s="6"/>
      <c r="AB103" s="6"/>
      <c r="AC103" s="6"/>
    </row>
    <row r="104" spans="10:29" x14ac:dyDescent="0.25">
      <c r="J104" s="6"/>
      <c r="K104" s="6"/>
      <c r="L104" s="6"/>
      <c r="M104" s="6"/>
      <c r="T104" s="6"/>
      <c r="U104" s="6"/>
      <c r="V104" s="6"/>
      <c r="W104" s="6"/>
      <c r="X104" s="6"/>
      <c r="Y104" s="6"/>
      <c r="Z104" s="6"/>
      <c r="AA104" s="6"/>
      <c r="AB104" s="6"/>
      <c r="AC104" s="6"/>
    </row>
    <row r="105" spans="10:29" x14ac:dyDescent="0.25">
      <c r="J105" s="6"/>
      <c r="K105" s="6"/>
      <c r="L105" s="6"/>
      <c r="M105" s="6"/>
      <c r="T105" s="6"/>
      <c r="U105" s="6"/>
      <c r="V105" s="6"/>
      <c r="W105" s="6"/>
      <c r="X105" s="6"/>
      <c r="Y105" s="6"/>
      <c r="Z105" s="6"/>
      <c r="AA105" s="6"/>
      <c r="AB105" s="6"/>
      <c r="AC105" s="6"/>
    </row>
    <row r="106" spans="10:29" x14ac:dyDescent="0.25">
      <c r="J106" s="6"/>
      <c r="K106" s="6"/>
      <c r="L106" s="6"/>
      <c r="M106" s="6"/>
      <c r="T106" s="6"/>
      <c r="U106" s="6"/>
      <c r="V106" s="6"/>
      <c r="W106" s="6"/>
      <c r="X106" s="6"/>
      <c r="Y106" s="6"/>
      <c r="Z106" s="6"/>
      <c r="AA106" s="6"/>
      <c r="AB106" s="6"/>
      <c r="AC106" s="6"/>
    </row>
    <row r="107" spans="10:29" x14ac:dyDescent="0.25">
      <c r="J107" s="6"/>
      <c r="K107" s="6"/>
      <c r="L107" s="6"/>
      <c r="M107" s="6"/>
      <c r="T107" s="6"/>
      <c r="U107" s="6"/>
      <c r="V107" s="6"/>
      <c r="W107" s="6"/>
      <c r="X107" s="6"/>
      <c r="Y107" s="6"/>
      <c r="Z107" s="6"/>
      <c r="AA107" s="6"/>
      <c r="AB107" s="6"/>
      <c r="AC107" s="6"/>
    </row>
    <row r="108" spans="10:29" x14ac:dyDescent="0.25">
      <c r="J108" s="6"/>
      <c r="K108" s="6"/>
      <c r="L108" s="6"/>
      <c r="M108" s="6"/>
      <c r="T108" s="6"/>
      <c r="U108" s="6"/>
      <c r="V108" s="6"/>
      <c r="W108" s="6"/>
      <c r="X108" s="6"/>
      <c r="Y108" s="6"/>
      <c r="Z108" s="6"/>
      <c r="AA108" s="6"/>
      <c r="AB108" s="6"/>
      <c r="AC108" s="6"/>
    </row>
    <row r="109" spans="10:29" x14ac:dyDescent="0.25">
      <c r="J109" s="6"/>
      <c r="K109" s="6"/>
      <c r="L109" s="6"/>
      <c r="M109" s="6"/>
      <c r="T109" s="6"/>
      <c r="U109" s="6"/>
      <c r="V109" s="6"/>
      <c r="W109" s="6"/>
      <c r="X109" s="6"/>
      <c r="Y109" s="6"/>
      <c r="Z109" s="6"/>
      <c r="AA109" s="6"/>
      <c r="AB109" s="6"/>
      <c r="AC109" s="6"/>
    </row>
    <row r="110" spans="10:29" x14ac:dyDescent="0.25">
      <c r="J110" s="6"/>
      <c r="K110" s="6"/>
      <c r="L110" s="6"/>
      <c r="M110" s="6"/>
      <c r="T110" s="6"/>
      <c r="U110" s="6"/>
      <c r="V110" s="6"/>
      <c r="W110" s="6"/>
      <c r="X110" s="6"/>
      <c r="Y110" s="6"/>
      <c r="Z110" s="6"/>
      <c r="AA110" s="6"/>
      <c r="AB110" s="6"/>
      <c r="AC110" s="6"/>
    </row>
    <row r="111" spans="10:29" x14ac:dyDescent="0.25">
      <c r="J111" s="6"/>
      <c r="K111" s="6"/>
      <c r="L111" s="6"/>
      <c r="M111" s="6"/>
      <c r="T111" s="6"/>
      <c r="U111" s="6"/>
      <c r="V111" s="6"/>
      <c r="W111" s="6"/>
      <c r="X111" s="6"/>
      <c r="Y111" s="6"/>
      <c r="Z111" s="6"/>
      <c r="AA111" s="6"/>
      <c r="AB111" s="6"/>
      <c r="AC111" s="6"/>
    </row>
    <row r="112" spans="10:29" x14ac:dyDescent="0.25">
      <c r="J112" s="6"/>
      <c r="K112" s="6"/>
      <c r="L112" s="6"/>
      <c r="M112" s="6"/>
      <c r="T112" s="6"/>
      <c r="U112" s="6"/>
      <c r="V112" s="6"/>
      <c r="W112" s="6"/>
      <c r="X112" s="6"/>
      <c r="Y112" s="6"/>
      <c r="Z112" s="6"/>
      <c r="AA112" s="6"/>
      <c r="AB112" s="6"/>
      <c r="AC112" s="6"/>
    </row>
    <row r="113" spans="10:29" x14ac:dyDescent="0.25">
      <c r="J113" s="6"/>
      <c r="K113" s="6"/>
      <c r="L113" s="6"/>
      <c r="M113" s="6"/>
      <c r="T113" s="6"/>
      <c r="U113" s="6"/>
      <c r="V113" s="6"/>
      <c r="W113" s="6"/>
      <c r="X113" s="6"/>
      <c r="Y113" s="6"/>
      <c r="Z113" s="6"/>
      <c r="AA113" s="6"/>
      <c r="AB113" s="6"/>
      <c r="AC113" s="6"/>
    </row>
    <row r="114" spans="10:29" x14ac:dyDescent="0.25">
      <c r="J114" s="6"/>
      <c r="K114" s="6"/>
      <c r="L114" s="6"/>
      <c r="M114" s="6"/>
      <c r="T114" s="6"/>
      <c r="U114" s="6"/>
      <c r="V114" s="6"/>
      <c r="W114" s="6"/>
      <c r="X114" s="6"/>
      <c r="Y114" s="6"/>
      <c r="Z114" s="6"/>
      <c r="AA114" s="6"/>
      <c r="AB114" s="6"/>
      <c r="AC114" s="6"/>
    </row>
    <row r="115" spans="10:29" x14ac:dyDescent="0.25">
      <c r="J115" s="6"/>
      <c r="K115" s="6"/>
      <c r="L115" s="6"/>
      <c r="M115" s="6"/>
      <c r="T115" s="6"/>
      <c r="U115" s="6"/>
      <c r="V115" s="6"/>
      <c r="W115" s="6"/>
      <c r="X115" s="6"/>
      <c r="Y115" s="6"/>
      <c r="Z115" s="6"/>
      <c r="AA115" s="6"/>
      <c r="AB115" s="6"/>
      <c r="AC115" s="6"/>
    </row>
    <row r="116" spans="10:29" x14ac:dyDescent="0.25">
      <c r="J116" s="6"/>
      <c r="K116" s="6"/>
      <c r="L116" s="6"/>
      <c r="M116" s="6"/>
      <c r="T116" s="6"/>
      <c r="U116" s="6"/>
      <c r="V116" s="6"/>
      <c r="W116" s="6"/>
      <c r="X116" s="6"/>
      <c r="Y116" s="6"/>
      <c r="Z116" s="6"/>
      <c r="AA116" s="6"/>
      <c r="AB116" s="6"/>
      <c r="AC116" s="6"/>
    </row>
    <row r="117" spans="10:29" x14ac:dyDescent="0.25">
      <c r="J117" s="6"/>
      <c r="K117" s="6"/>
      <c r="L117" s="6"/>
      <c r="M117" s="6"/>
      <c r="T117" s="6"/>
      <c r="U117" s="6"/>
      <c r="V117" s="6"/>
      <c r="W117" s="6"/>
      <c r="X117" s="6"/>
      <c r="Y117" s="6"/>
      <c r="Z117" s="6"/>
      <c r="AA117" s="6"/>
      <c r="AB117" s="6"/>
      <c r="AC117" s="6"/>
    </row>
    <row r="118" spans="10:29" x14ac:dyDescent="0.25">
      <c r="J118" s="6"/>
      <c r="K118" s="6"/>
      <c r="L118" s="6"/>
      <c r="M118" s="6"/>
      <c r="T118" s="6"/>
      <c r="U118" s="6"/>
      <c r="V118" s="6"/>
      <c r="W118" s="6"/>
      <c r="X118" s="6"/>
      <c r="Y118" s="6"/>
      <c r="Z118" s="6"/>
      <c r="AA118" s="6"/>
      <c r="AB118" s="6"/>
      <c r="AC118" s="6"/>
    </row>
    <row r="119" spans="10:29" x14ac:dyDescent="0.25">
      <c r="J119" s="6"/>
      <c r="K119" s="6"/>
      <c r="L119" s="6"/>
      <c r="M119" s="6"/>
      <c r="T119" s="6"/>
      <c r="U119" s="6"/>
      <c r="V119" s="6"/>
      <c r="W119" s="6"/>
      <c r="X119" s="6"/>
      <c r="Y119" s="6"/>
      <c r="Z119" s="6"/>
      <c r="AA119" s="6"/>
      <c r="AB119" s="6"/>
      <c r="AC119" s="6"/>
    </row>
    <row r="120" spans="10:29" x14ac:dyDescent="0.25">
      <c r="J120" s="6"/>
      <c r="K120" s="6"/>
      <c r="L120" s="6"/>
      <c r="M120" s="6"/>
      <c r="T120" s="6"/>
      <c r="U120" s="6"/>
      <c r="V120" s="6"/>
      <c r="W120" s="6"/>
      <c r="X120" s="6"/>
      <c r="Y120" s="6"/>
      <c r="Z120" s="6"/>
      <c r="AA120" s="6"/>
      <c r="AB120" s="6"/>
      <c r="AC120" s="6"/>
    </row>
    <row r="121" spans="10:29" x14ac:dyDescent="0.25">
      <c r="J121" s="6"/>
      <c r="K121" s="6"/>
      <c r="L121" s="6"/>
      <c r="M121" s="6"/>
      <c r="T121" s="6"/>
      <c r="U121" s="6"/>
      <c r="V121" s="6"/>
      <c r="W121" s="6"/>
      <c r="X121" s="6"/>
      <c r="Y121" s="6"/>
      <c r="Z121" s="6"/>
      <c r="AA121" s="6"/>
      <c r="AB121" s="6"/>
      <c r="AC121" s="6"/>
    </row>
    <row r="122" spans="10:29" x14ac:dyDescent="0.25">
      <c r="J122" s="6"/>
      <c r="K122" s="6"/>
      <c r="L122" s="6"/>
      <c r="M122" s="6"/>
      <c r="T122" s="6"/>
      <c r="U122" s="6"/>
      <c r="V122" s="6"/>
      <c r="W122" s="6"/>
      <c r="X122" s="6"/>
      <c r="Y122" s="6"/>
      <c r="Z122" s="6"/>
      <c r="AA122" s="6"/>
      <c r="AB122" s="6"/>
      <c r="AC122" s="6"/>
    </row>
    <row r="123" spans="10:29" x14ac:dyDescent="0.25">
      <c r="J123" s="6"/>
      <c r="K123" s="6"/>
      <c r="L123" s="6"/>
      <c r="M123" s="6"/>
      <c r="T123" s="6"/>
      <c r="U123" s="6"/>
      <c r="V123" s="6"/>
      <c r="W123" s="6"/>
      <c r="X123" s="6"/>
      <c r="Y123" s="6"/>
      <c r="Z123" s="6"/>
      <c r="AA123" s="6"/>
      <c r="AB123" s="6"/>
      <c r="AC123" s="6"/>
    </row>
    <row r="124" spans="10:29" x14ac:dyDescent="0.25">
      <c r="J124" s="6"/>
      <c r="K124" s="6"/>
      <c r="L124" s="6"/>
      <c r="M124" s="6"/>
      <c r="T124" s="6"/>
      <c r="U124" s="6"/>
      <c r="V124" s="6"/>
      <c r="W124" s="6"/>
      <c r="X124" s="6"/>
      <c r="Y124" s="6"/>
      <c r="Z124" s="6"/>
      <c r="AA124" s="6"/>
      <c r="AB124" s="6"/>
      <c r="AC124" s="6"/>
    </row>
    <row r="125" spans="10:29" x14ac:dyDescent="0.25">
      <c r="J125" s="6"/>
      <c r="K125" s="6"/>
      <c r="L125" s="6"/>
      <c r="M125" s="6"/>
      <c r="T125" s="6"/>
      <c r="U125" s="6"/>
      <c r="V125" s="6"/>
      <c r="W125" s="6"/>
      <c r="X125" s="6"/>
      <c r="Y125" s="6"/>
      <c r="Z125" s="6"/>
      <c r="AA125" s="6"/>
      <c r="AB125" s="6"/>
      <c r="AC125" s="6"/>
    </row>
    <row r="126" spans="10:29" x14ac:dyDescent="0.25">
      <c r="J126" s="6"/>
      <c r="K126" s="6"/>
      <c r="L126" s="6"/>
      <c r="M126" s="6"/>
      <c r="T126" s="6"/>
      <c r="U126" s="6"/>
      <c r="V126" s="6"/>
      <c r="W126" s="6"/>
      <c r="X126" s="6"/>
      <c r="Y126" s="6"/>
      <c r="Z126" s="6"/>
      <c r="AA126" s="6"/>
      <c r="AB126" s="6"/>
      <c r="AC126" s="6"/>
    </row>
    <row r="127" spans="10:29" x14ac:dyDescent="0.25">
      <c r="J127" s="6"/>
      <c r="K127" s="6"/>
      <c r="L127" s="6"/>
      <c r="M127" s="6"/>
      <c r="T127" s="6"/>
      <c r="U127" s="6"/>
      <c r="V127" s="6"/>
      <c r="W127" s="6"/>
      <c r="X127" s="6"/>
      <c r="Y127" s="6"/>
      <c r="Z127" s="6"/>
      <c r="AA127" s="6"/>
      <c r="AB127" s="6"/>
      <c r="AC127" s="6"/>
    </row>
    <row r="128" spans="10:29" x14ac:dyDescent="0.25">
      <c r="J128" s="6"/>
      <c r="K128" s="6"/>
      <c r="L128" s="6"/>
      <c r="M128" s="6"/>
      <c r="T128" s="6"/>
      <c r="U128" s="6"/>
      <c r="V128" s="6"/>
      <c r="W128" s="6"/>
      <c r="X128" s="6"/>
      <c r="Y128" s="6"/>
      <c r="Z128" s="6"/>
      <c r="AA128" s="6"/>
      <c r="AB128" s="6"/>
      <c r="AC128" s="6"/>
    </row>
    <row r="129" spans="10:29" x14ac:dyDescent="0.25">
      <c r="J129" s="6"/>
      <c r="K129" s="6"/>
      <c r="L129" s="6"/>
      <c r="M129" s="6"/>
      <c r="T129" s="6"/>
      <c r="U129" s="6"/>
      <c r="V129" s="6"/>
      <c r="W129" s="6"/>
      <c r="X129" s="6"/>
      <c r="Y129" s="6"/>
      <c r="Z129" s="6"/>
      <c r="AA129" s="6"/>
      <c r="AB129" s="6"/>
      <c r="AC129" s="6"/>
    </row>
    <row r="130" spans="10:29" x14ac:dyDescent="0.25">
      <c r="J130" s="6"/>
      <c r="K130" s="6"/>
      <c r="L130" s="6"/>
      <c r="M130" s="6"/>
      <c r="T130" s="6"/>
      <c r="U130" s="6"/>
      <c r="V130" s="6"/>
      <c r="W130" s="6"/>
      <c r="X130" s="6"/>
      <c r="Y130" s="6"/>
      <c r="Z130" s="6"/>
      <c r="AA130" s="6"/>
      <c r="AB130" s="6"/>
      <c r="AC130" s="6"/>
    </row>
    <row r="131" spans="10:29" x14ac:dyDescent="0.25">
      <c r="J131" s="6"/>
      <c r="K131" s="6"/>
      <c r="L131" s="6"/>
      <c r="M131" s="6"/>
      <c r="T131" s="6"/>
      <c r="U131" s="6"/>
      <c r="V131" s="6"/>
      <c r="W131" s="6"/>
      <c r="X131" s="6"/>
      <c r="Y131" s="6"/>
      <c r="Z131" s="6"/>
      <c r="AA131" s="6"/>
      <c r="AB131" s="6"/>
      <c r="AC131" s="6"/>
    </row>
    <row r="132" spans="10:29" x14ac:dyDescent="0.25">
      <c r="J132" s="6"/>
      <c r="K132" s="6"/>
      <c r="L132" s="6"/>
      <c r="M132" s="6"/>
      <c r="T132" s="6"/>
      <c r="U132" s="6"/>
      <c r="V132" s="6"/>
      <c r="W132" s="6"/>
      <c r="X132" s="6"/>
      <c r="Y132" s="6"/>
      <c r="Z132" s="6"/>
      <c r="AA132" s="6"/>
      <c r="AB132" s="6"/>
      <c r="AC132" s="6"/>
    </row>
    <row r="133" spans="10:29" x14ac:dyDescent="0.25">
      <c r="J133" s="6"/>
      <c r="K133" s="6"/>
      <c r="L133" s="6"/>
      <c r="M133" s="6"/>
      <c r="T133" s="6"/>
      <c r="U133" s="6"/>
      <c r="V133" s="6"/>
      <c r="W133" s="6"/>
      <c r="X133" s="6"/>
      <c r="Y133" s="6"/>
      <c r="Z133" s="6"/>
      <c r="AA133" s="6"/>
      <c r="AB133" s="6"/>
      <c r="AC133" s="6"/>
    </row>
    <row r="134" spans="10:29" x14ac:dyDescent="0.25">
      <c r="J134" s="6"/>
      <c r="K134" s="6"/>
      <c r="L134" s="6"/>
      <c r="M134" s="6"/>
      <c r="T134" s="6"/>
      <c r="U134" s="6"/>
      <c r="V134" s="6"/>
      <c r="W134" s="6"/>
      <c r="X134" s="6"/>
      <c r="Y134" s="6"/>
      <c r="Z134" s="6"/>
      <c r="AA134" s="6"/>
      <c r="AB134" s="6"/>
      <c r="AC134" s="6"/>
    </row>
    <row r="135" spans="10:29" x14ac:dyDescent="0.25">
      <c r="J135" s="6"/>
      <c r="K135" s="6"/>
      <c r="L135" s="6"/>
      <c r="M135" s="6"/>
      <c r="T135" s="6"/>
      <c r="U135" s="6"/>
      <c r="V135" s="6"/>
      <c r="W135" s="6"/>
      <c r="X135" s="6"/>
      <c r="Y135" s="6"/>
      <c r="Z135" s="6"/>
      <c r="AA135" s="6"/>
      <c r="AB135" s="6"/>
      <c r="AC135" s="6"/>
    </row>
    <row r="136" spans="10:29" x14ac:dyDescent="0.25">
      <c r="J136" s="6"/>
      <c r="K136" s="6"/>
      <c r="L136" s="6"/>
      <c r="M136" s="6"/>
      <c r="T136" s="6"/>
      <c r="U136" s="6"/>
      <c r="V136" s="6"/>
      <c r="W136" s="6"/>
      <c r="X136" s="6"/>
      <c r="Y136" s="6"/>
      <c r="Z136" s="6"/>
      <c r="AA136" s="6"/>
      <c r="AB136" s="6"/>
      <c r="AC136" s="6"/>
    </row>
    <row r="137" spans="10:29" x14ac:dyDescent="0.25">
      <c r="J137" s="6"/>
      <c r="K137" s="6"/>
      <c r="L137" s="6"/>
      <c r="M137" s="6"/>
      <c r="T137" s="6"/>
      <c r="U137" s="6"/>
      <c r="V137" s="6"/>
      <c r="W137" s="6"/>
      <c r="X137" s="6"/>
      <c r="Y137" s="6"/>
      <c r="Z137" s="6"/>
      <c r="AA137" s="6"/>
      <c r="AB137" s="6"/>
      <c r="AC137" s="6"/>
    </row>
    <row r="138" spans="10:29" x14ac:dyDescent="0.25">
      <c r="J138" s="6"/>
      <c r="K138" s="6"/>
      <c r="L138" s="6"/>
      <c r="M138" s="6"/>
      <c r="T138" s="6"/>
      <c r="U138" s="6"/>
      <c r="V138" s="6"/>
      <c r="W138" s="6"/>
      <c r="X138" s="6"/>
      <c r="Y138" s="6"/>
      <c r="Z138" s="6"/>
      <c r="AA138" s="6"/>
      <c r="AB138" s="6"/>
      <c r="AC138" s="6"/>
    </row>
    <row r="139" spans="10:29" x14ac:dyDescent="0.25">
      <c r="J139" s="6"/>
      <c r="K139" s="6"/>
      <c r="L139" s="6"/>
      <c r="M139" s="6"/>
      <c r="T139" s="6"/>
      <c r="U139" s="6"/>
      <c r="V139" s="6"/>
      <c r="W139" s="6"/>
      <c r="X139" s="6"/>
      <c r="Y139" s="6"/>
      <c r="Z139" s="6"/>
      <c r="AA139" s="6"/>
      <c r="AB139" s="6"/>
      <c r="AC139" s="6"/>
    </row>
    <row r="140" spans="10:29" x14ac:dyDescent="0.25">
      <c r="J140" s="6"/>
      <c r="K140" s="6"/>
      <c r="L140" s="6"/>
      <c r="M140" s="6"/>
      <c r="T140" s="6"/>
      <c r="U140" s="6"/>
      <c r="V140" s="6"/>
      <c r="W140" s="6"/>
      <c r="X140" s="6"/>
      <c r="Y140" s="6"/>
      <c r="Z140" s="6"/>
      <c r="AA140" s="6"/>
      <c r="AB140" s="6"/>
      <c r="AC140" s="6"/>
    </row>
    <row r="141" spans="10:29" x14ac:dyDescent="0.25">
      <c r="J141" s="6"/>
      <c r="K141" s="6"/>
      <c r="L141" s="6"/>
      <c r="M141" s="6"/>
      <c r="T141" s="6"/>
      <c r="U141" s="6"/>
      <c r="V141" s="6"/>
      <c r="W141" s="6"/>
      <c r="X141" s="6"/>
      <c r="Y141" s="6"/>
      <c r="Z141" s="6"/>
      <c r="AA141" s="6"/>
      <c r="AB141" s="6"/>
      <c r="AC141" s="6"/>
    </row>
    <row r="142" spans="10:29" x14ac:dyDescent="0.25">
      <c r="J142" s="6"/>
      <c r="K142" s="6"/>
      <c r="L142" s="6"/>
      <c r="M142" s="6"/>
      <c r="T142" s="6"/>
      <c r="U142" s="6"/>
      <c r="V142" s="6"/>
      <c r="W142" s="6"/>
      <c r="X142" s="6"/>
      <c r="Y142" s="6"/>
      <c r="Z142" s="6"/>
      <c r="AA142" s="6"/>
      <c r="AB142" s="6"/>
      <c r="AC142" s="6"/>
    </row>
    <row r="143" spans="10:29" x14ac:dyDescent="0.25">
      <c r="J143" s="6"/>
      <c r="K143" s="6"/>
      <c r="L143" s="6"/>
      <c r="M143" s="6"/>
      <c r="T143" s="6"/>
      <c r="U143" s="6"/>
      <c r="V143" s="6"/>
      <c r="W143" s="6"/>
      <c r="X143" s="6"/>
      <c r="Y143" s="6"/>
      <c r="Z143" s="6"/>
      <c r="AA143" s="6"/>
      <c r="AB143" s="6"/>
      <c r="AC143" s="6"/>
    </row>
    <row r="144" spans="10:29" x14ac:dyDescent="0.25">
      <c r="J144" s="6"/>
      <c r="K144" s="6"/>
      <c r="L144" s="6"/>
      <c r="M144" s="6"/>
    </row>
    <row r="145" spans="10:13" x14ac:dyDescent="0.25">
      <c r="J145" s="6"/>
      <c r="K145" s="6"/>
      <c r="L145" s="6"/>
      <c r="M145" s="6"/>
    </row>
    <row r="146" spans="10:13" x14ac:dyDescent="0.25">
      <c r="J146" s="6"/>
      <c r="K146" s="6"/>
      <c r="L146" s="6"/>
      <c r="M146" s="6"/>
    </row>
    <row r="147" spans="10:13" x14ac:dyDescent="0.25">
      <c r="J147" s="6"/>
      <c r="K147" s="6"/>
      <c r="L147" s="6"/>
      <c r="M147" s="6"/>
    </row>
    <row r="148" spans="10:13" x14ac:dyDescent="0.25">
      <c r="J148" s="6"/>
      <c r="K148" s="6"/>
      <c r="L148" s="6"/>
      <c r="M148" s="6"/>
    </row>
    <row r="149" spans="10:13" x14ac:dyDescent="0.25">
      <c r="J149" s="6"/>
      <c r="K149" s="6"/>
      <c r="L149" s="6"/>
      <c r="M149" s="6"/>
    </row>
    <row r="150" spans="10:13" x14ac:dyDescent="0.25">
      <c r="J150" s="6"/>
      <c r="K150" s="6"/>
      <c r="L150" s="6"/>
      <c r="M150" s="6"/>
    </row>
    <row r="151" spans="10:13" x14ac:dyDescent="0.25">
      <c r="J151" s="6"/>
      <c r="K151" s="6"/>
      <c r="L151" s="6"/>
      <c r="M151" s="6"/>
    </row>
    <row r="152" spans="10:13" x14ac:dyDescent="0.25">
      <c r="J152" s="6"/>
      <c r="K152" s="6"/>
      <c r="L152" s="6"/>
      <c r="M152" s="6"/>
    </row>
    <row r="153" spans="10:13" x14ac:dyDescent="0.25">
      <c r="J153" s="6"/>
      <c r="K153" s="6"/>
      <c r="L153" s="6"/>
      <c r="M153" s="6"/>
    </row>
    <row r="154" spans="10:13" x14ac:dyDescent="0.25">
      <c r="J154" s="6"/>
      <c r="K154" s="6"/>
      <c r="L154" s="6"/>
      <c r="M154" s="6"/>
    </row>
    <row r="155" spans="10:13" x14ac:dyDescent="0.25">
      <c r="J155" s="6"/>
      <c r="K155" s="6"/>
      <c r="L155" s="6"/>
      <c r="M155" s="6"/>
    </row>
    <row r="156" spans="10:13" x14ac:dyDescent="0.25">
      <c r="J156" s="6"/>
      <c r="K156" s="6"/>
      <c r="L156" s="6"/>
      <c r="M156" s="6"/>
    </row>
    <row r="157" spans="10:13" x14ac:dyDescent="0.25">
      <c r="J157" s="6"/>
      <c r="K157" s="6"/>
      <c r="L157" s="6"/>
      <c r="M157" s="6"/>
    </row>
    <row r="158" spans="10:13" x14ac:dyDescent="0.25">
      <c r="J158" s="6"/>
      <c r="K158" s="6"/>
      <c r="L158" s="6"/>
      <c r="M158" s="6"/>
    </row>
    <row r="159" spans="10:13" x14ac:dyDescent="0.25">
      <c r="J159" s="6"/>
      <c r="K159" s="6"/>
      <c r="L159" s="6"/>
      <c r="M159" s="6"/>
    </row>
    <row r="160" spans="10:13" x14ac:dyDescent="0.25">
      <c r="J160" s="6"/>
      <c r="K160" s="6"/>
      <c r="L160" s="6"/>
      <c r="M160" s="6"/>
    </row>
    <row r="161" spans="10:13" x14ac:dyDescent="0.25">
      <c r="J161" s="6"/>
      <c r="K161" s="6"/>
      <c r="L161" s="6"/>
      <c r="M161" s="6"/>
    </row>
    <row r="162" spans="10:13" x14ac:dyDescent="0.25">
      <c r="J162" s="6"/>
      <c r="K162" s="6"/>
      <c r="L162" s="6"/>
      <c r="M162" s="6"/>
    </row>
    <row r="163" spans="10:13" x14ac:dyDescent="0.25">
      <c r="J163" s="6"/>
      <c r="K163" s="6"/>
      <c r="L163" s="6"/>
      <c r="M163" s="6"/>
    </row>
    <row r="164" spans="10:13" x14ac:dyDescent="0.25">
      <c r="J164" s="6"/>
      <c r="K164" s="6"/>
      <c r="L164" s="6"/>
      <c r="M164" s="6"/>
    </row>
    <row r="165" spans="10:13" x14ac:dyDescent="0.25">
      <c r="J165" s="6"/>
      <c r="K165" s="6"/>
      <c r="L165" s="6"/>
      <c r="M165" s="6"/>
    </row>
    <row r="166" spans="10:13" x14ac:dyDescent="0.25">
      <c r="J166" s="6"/>
      <c r="K166" s="6"/>
      <c r="L166" s="6"/>
      <c r="M166" s="6"/>
    </row>
    <row r="167" spans="10:13" x14ac:dyDescent="0.25">
      <c r="J167" s="6"/>
      <c r="K167" s="6"/>
      <c r="L167" s="6"/>
      <c r="M167" s="6"/>
    </row>
    <row r="168" spans="10:13" x14ac:dyDescent="0.25">
      <c r="J168" s="6"/>
      <c r="K168" s="6"/>
      <c r="L168" s="6"/>
      <c r="M168" s="6"/>
    </row>
    <row r="169" spans="10:13" x14ac:dyDescent="0.25">
      <c r="J169" s="6"/>
      <c r="K169" s="6"/>
      <c r="L169" s="6"/>
      <c r="M169" s="6"/>
    </row>
    <row r="170" spans="10:13" x14ac:dyDescent="0.25">
      <c r="J170" s="6"/>
      <c r="K170" s="6"/>
      <c r="L170" s="6"/>
      <c r="M170" s="6"/>
    </row>
    <row r="171" spans="10:13" x14ac:dyDescent="0.25">
      <c r="J171" s="6"/>
      <c r="K171" s="6"/>
      <c r="L171" s="6"/>
      <c r="M171" s="6"/>
    </row>
    <row r="172" spans="10:13" x14ac:dyDescent="0.25">
      <c r="J172" s="6"/>
      <c r="K172" s="6"/>
      <c r="L172" s="6"/>
      <c r="M172" s="6"/>
    </row>
    <row r="173" spans="10:13" x14ac:dyDescent="0.25">
      <c r="J173" s="6"/>
      <c r="K173" s="6"/>
      <c r="L173" s="6"/>
      <c r="M173" s="6"/>
    </row>
    <row r="174" spans="10:13" x14ac:dyDescent="0.25">
      <c r="J174" s="6"/>
      <c r="K174" s="6"/>
      <c r="L174" s="6"/>
      <c r="M174" s="6"/>
    </row>
    <row r="175" spans="10:13" x14ac:dyDescent="0.25">
      <c r="J175" s="6"/>
      <c r="K175" s="6"/>
      <c r="L175" s="6"/>
      <c r="M175" s="6"/>
    </row>
    <row r="176" spans="10:13" x14ac:dyDescent="0.25">
      <c r="J176" s="6"/>
      <c r="K176" s="6"/>
      <c r="L176" s="6"/>
      <c r="M176" s="6"/>
    </row>
    <row r="177" spans="10:13" x14ac:dyDescent="0.25">
      <c r="J177" s="6"/>
      <c r="K177" s="6"/>
      <c r="L177" s="6"/>
      <c r="M177" s="6"/>
    </row>
    <row r="178" spans="10:13" x14ac:dyDescent="0.25">
      <c r="J178" s="6"/>
      <c r="K178" s="6"/>
      <c r="L178" s="6"/>
      <c r="M178" s="6"/>
    </row>
    <row r="179" spans="10:13" x14ac:dyDescent="0.25">
      <c r="J179" s="6"/>
      <c r="K179" s="6"/>
      <c r="L179" s="6"/>
      <c r="M179" s="6"/>
    </row>
    <row r="180" spans="10:13" x14ac:dyDescent="0.25">
      <c r="J180" s="6"/>
      <c r="K180" s="6"/>
      <c r="L180" s="6"/>
      <c r="M180" s="6"/>
    </row>
    <row r="181" spans="10:13" x14ac:dyDescent="0.25">
      <c r="J181" s="6"/>
      <c r="K181" s="6"/>
      <c r="L181" s="6"/>
      <c r="M181" s="6"/>
    </row>
    <row r="182" spans="10:13" x14ac:dyDescent="0.25">
      <c r="J182" s="6"/>
      <c r="K182" s="6"/>
      <c r="L182" s="6"/>
      <c r="M182" s="6"/>
    </row>
    <row r="183" spans="10:13" x14ac:dyDescent="0.25">
      <c r="J183" s="6"/>
      <c r="K183" s="6"/>
      <c r="L183" s="6"/>
      <c r="M183" s="6"/>
    </row>
    <row r="184" spans="10:13" x14ac:dyDescent="0.25">
      <c r="J184" s="6"/>
      <c r="K184" s="6"/>
      <c r="L184" s="6"/>
      <c r="M184" s="6"/>
    </row>
    <row r="185" spans="10:13" x14ac:dyDescent="0.25">
      <c r="J185" s="6"/>
      <c r="K185" s="6"/>
      <c r="L185" s="6"/>
      <c r="M185" s="6"/>
    </row>
    <row r="186" spans="10:13" x14ac:dyDescent="0.25">
      <c r="J186" s="6"/>
      <c r="K186" s="6"/>
      <c r="L186" s="6"/>
      <c r="M186" s="6"/>
    </row>
    <row r="187" spans="10:13" x14ac:dyDescent="0.25">
      <c r="J187" s="6"/>
      <c r="K187" s="6"/>
      <c r="L187" s="6"/>
      <c r="M187" s="6"/>
    </row>
    <row r="188" spans="10:13" x14ac:dyDescent="0.25">
      <c r="J188" s="6"/>
      <c r="K188" s="6"/>
      <c r="L188" s="6"/>
      <c r="M188" s="6"/>
    </row>
    <row r="189" spans="10:13" x14ac:dyDescent="0.25">
      <c r="J189" s="6"/>
      <c r="K189" s="6"/>
      <c r="L189" s="6"/>
      <c r="M189" s="6"/>
    </row>
    <row r="190" spans="10:13" x14ac:dyDescent="0.25">
      <c r="J190" s="6"/>
      <c r="K190" s="6"/>
      <c r="L190" s="6"/>
      <c r="M190" s="6"/>
    </row>
    <row r="191" spans="10:13" x14ac:dyDescent="0.25">
      <c r="J191" s="6"/>
      <c r="K191" s="6"/>
      <c r="L191" s="6"/>
      <c r="M191" s="6"/>
    </row>
    <row r="192" spans="10:13" x14ac:dyDescent="0.25">
      <c r="J192" s="6"/>
      <c r="K192" s="6"/>
      <c r="L192" s="6"/>
      <c r="M192" s="6"/>
    </row>
    <row r="193" spans="10:13" x14ac:dyDescent="0.25">
      <c r="J193" s="6"/>
      <c r="K193" s="6"/>
      <c r="L193" s="6"/>
      <c r="M193" s="6"/>
    </row>
    <row r="194" spans="10:13" x14ac:dyDescent="0.25">
      <c r="J194" s="6"/>
      <c r="K194" s="6"/>
      <c r="L194" s="6"/>
      <c r="M194" s="6"/>
    </row>
    <row r="195" spans="10:13" x14ac:dyDescent="0.25">
      <c r="J195" s="6"/>
      <c r="K195" s="6"/>
      <c r="L195" s="6"/>
      <c r="M195" s="6"/>
    </row>
    <row r="196" spans="10:13" x14ac:dyDescent="0.25">
      <c r="J196" s="6"/>
      <c r="K196" s="6"/>
      <c r="L196" s="6"/>
      <c r="M196" s="6"/>
    </row>
    <row r="197" spans="10:13" x14ac:dyDescent="0.25">
      <c r="J197" s="6"/>
      <c r="K197" s="6"/>
      <c r="L197" s="6"/>
      <c r="M197" s="6"/>
    </row>
    <row r="198" spans="10:13" x14ac:dyDescent="0.25">
      <c r="J198" s="6"/>
      <c r="K198" s="6"/>
      <c r="L198" s="6"/>
      <c r="M198" s="6"/>
    </row>
    <row r="199" spans="10:13" x14ac:dyDescent="0.25">
      <c r="J199" s="6"/>
      <c r="K199" s="6"/>
      <c r="L199" s="6"/>
      <c r="M199" s="6"/>
    </row>
    <row r="200" spans="10:13" x14ac:dyDescent="0.25">
      <c r="J200" s="6"/>
      <c r="K200" s="6"/>
      <c r="L200" s="6"/>
      <c r="M200" s="6"/>
    </row>
    <row r="201" spans="10:13" x14ac:dyDescent="0.25">
      <c r="J201" s="6"/>
      <c r="K201" s="6"/>
      <c r="L201" s="6"/>
      <c r="M201" s="6"/>
    </row>
    <row r="202" spans="10:13" x14ac:dyDescent="0.25">
      <c r="J202" s="6"/>
      <c r="K202" s="6"/>
      <c r="L202" s="6"/>
      <c r="M202" s="6"/>
    </row>
    <row r="203" spans="10:13" x14ac:dyDescent="0.25">
      <c r="J203" s="6"/>
      <c r="K203" s="6"/>
      <c r="L203" s="6"/>
      <c r="M203" s="6"/>
    </row>
    <row r="204" spans="10:13" x14ac:dyDescent="0.25">
      <c r="J204" s="6"/>
      <c r="K204" s="6"/>
      <c r="L204" s="6"/>
      <c r="M204" s="6"/>
    </row>
    <row r="205" spans="10:13" x14ac:dyDescent="0.25">
      <c r="J205" s="6"/>
      <c r="K205" s="6"/>
      <c r="L205" s="6"/>
      <c r="M205" s="6"/>
    </row>
    <row r="206" spans="10:13" x14ac:dyDescent="0.25">
      <c r="J206" s="6"/>
      <c r="K206" s="6"/>
      <c r="L206" s="6"/>
      <c r="M206" s="6"/>
    </row>
    <row r="207" spans="10:13" x14ac:dyDescent="0.25">
      <c r="J207" s="6"/>
      <c r="K207" s="6"/>
      <c r="L207" s="6"/>
      <c r="M207" s="6"/>
    </row>
    <row r="208" spans="10:13" x14ac:dyDescent="0.25">
      <c r="J208" s="6"/>
      <c r="K208" s="6"/>
      <c r="L208" s="6"/>
      <c r="M208" s="6"/>
    </row>
    <row r="209" spans="10:13" x14ac:dyDescent="0.25">
      <c r="J209" s="6"/>
      <c r="K209" s="6"/>
      <c r="L209" s="6"/>
      <c r="M209" s="6"/>
    </row>
    <row r="210" spans="10:13" x14ac:dyDescent="0.25">
      <c r="J210" s="6"/>
      <c r="K210" s="6"/>
      <c r="L210" s="6"/>
      <c r="M210" s="6"/>
    </row>
    <row r="211" spans="10:13" x14ac:dyDescent="0.25">
      <c r="J211" s="6"/>
      <c r="K211" s="6"/>
      <c r="L211" s="6"/>
      <c r="M211" s="6"/>
    </row>
    <row r="212" spans="10:13" x14ac:dyDescent="0.25">
      <c r="J212" s="6"/>
      <c r="K212" s="6"/>
      <c r="L212" s="6"/>
      <c r="M212" s="6"/>
    </row>
    <row r="213" spans="10:13" x14ac:dyDescent="0.25">
      <c r="J213" s="6"/>
      <c r="K213" s="6"/>
      <c r="L213" s="6"/>
      <c r="M213" s="6"/>
    </row>
    <row r="214" spans="10:13" x14ac:dyDescent="0.25">
      <c r="J214" s="6"/>
      <c r="K214" s="6"/>
      <c r="L214" s="6"/>
      <c r="M214" s="6"/>
    </row>
    <row r="215" spans="10:13" x14ac:dyDescent="0.25">
      <c r="J215" s="6"/>
      <c r="K215" s="6"/>
      <c r="L215" s="6"/>
      <c r="M215" s="6"/>
    </row>
    <row r="216" spans="10:13" x14ac:dyDescent="0.25">
      <c r="J216" s="6"/>
      <c r="K216" s="6"/>
      <c r="L216" s="6"/>
      <c r="M216" s="6"/>
    </row>
    <row r="217" spans="10:13" x14ac:dyDescent="0.25">
      <c r="J217" s="6"/>
      <c r="K217" s="6"/>
      <c r="L217" s="6"/>
      <c r="M217" s="6"/>
    </row>
    <row r="218" spans="10:13" x14ac:dyDescent="0.25">
      <c r="J218" s="6"/>
      <c r="K218" s="6"/>
      <c r="L218" s="6"/>
      <c r="M218" s="6"/>
    </row>
    <row r="219" spans="10:13" x14ac:dyDescent="0.25">
      <c r="J219" s="6"/>
      <c r="K219" s="6"/>
      <c r="L219" s="6"/>
      <c r="M219" s="6"/>
    </row>
    <row r="220" spans="10:13" x14ac:dyDescent="0.25">
      <c r="J220" s="6"/>
      <c r="K220" s="6"/>
      <c r="L220" s="6"/>
      <c r="M220" s="6"/>
    </row>
    <row r="221" spans="10:13" x14ac:dyDescent="0.25">
      <c r="J221" s="6"/>
      <c r="K221" s="6"/>
      <c r="L221" s="6"/>
      <c r="M221" s="6"/>
    </row>
    <row r="222" spans="10:13" x14ac:dyDescent="0.25">
      <c r="J222" s="6"/>
      <c r="K222" s="6"/>
      <c r="L222" s="6"/>
      <c r="M222" s="6"/>
    </row>
    <row r="223" spans="10:13" x14ac:dyDescent="0.25">
      <c r="J223" s="6"/>
      <c r="K223" s="6"/>
      <c r="L223" s="6"/>
      <c r="M223" s="6"/>
    </row>
    <row r="224" spans="10:13" x14ac:dyDescent="0.25">
      <c r="J224" s="6"/>
      <c r="K224" s="6"/>
      <c r="L224" s="6"/>
      <c r="M224" s="6"/>
    </row>
    <row r="225" spans="10:13" x14ac:dyDescent="0.25">
      <c r="J225" s="6"/>
      <c r="K225" s="6"/>
      <c r="L225" s="6"/>
      <c r="M225" s="6"/>
    </row>
    <row r="226" spans="10:13" x14ac:dyDescent="0.25">
      <c r="J226" s="6"/>
      <c r="K226" s="6"/>
      <c r="L226" s="6"/>
      <c r="M226" s="6"/>
    </row>
    <row r="227" spans="10:13" x14ac:dyDescent="0.25">
      <c r="J227" s="6"/>
      <c r="K227" s="6"/>
      <c r="L227" s="6"/>
      <c r="M227" s="6"/>
    </row>
    <row r="228" spans="10:13" x14ac:dyDescent="0.25">
      <c r="J228" s="6"/>
      <c r="K228" s="6"/>
      <c r="L228" s="6"/>
      <c r="M228" s="6"/>
    </row>
    <row r="229" spans="10:13" x14ac:dyDescent="0.25">
      <c r="J229" s="6"/>
      <c r="K229" s="6"/>
      <c r="L229" s="6"/>
      <c r="M229" s="6"/>
    </row>
    <row r="230" spans="10:13" x14ac:dyDescent="0.25">
      <c r="J230" s="6"/>
      <c r="K230" s="6"/>
      <c r="L230" s="6"/>
      <c r="M230" s="6"/>
    </row>
    <row r="231" spans="10:13" x14ac:dyDescent="0.25">
      <c r="J231" s="6"/>
      <c r="K231" s="6"/>
      <c r="L231" s="6"/>
      <c r="M231" s="6"/>
    </row>
    <row r="232" spans="10:13" x14ac:dyDescent="0.25">
      <c r="J232" s="6"/>
      <c r="K232" s="6"/>
      <c r="L232" s="6"/>
      <c r="M232" s="6"/>
    </row>
    <row r="233" spans="10:13" x14ac:dyDescent="0.25">
      <c r="J233" s="6"/>
      <c r="K233" s="6"/>
      <c r="L233" s="6"/>
      <c r="M233" s="6"/>
    </row>
    <row r="234" spans="10:13" x14ac:dyDescent="0.25">
      <c r="J234" s="6"/>
      <c r="K234" s="6"/>
      <c r="L234" s="6"/>
      <c r="M234" s="6"/>
    </row>
    <row r="235" spans="10:13" x14ac:dyDescent="0.25">
      <c r="J235" s="6"/>
      <c r="K235" s="6"/>
      <c r="L235" s="6"/>
      <c r="M235" s="6"/>
    </row>
    <row r="236" spans="10:13" x14ac:dyDescent="0.25">
      <c r="J236" s="6"/>
      <c r="K236" s="6"/>
      <c r="L236" s="6"/>
      <c r="M236" s="6"/>
    </row>
    <row r="237" spans="10:13" x14ac:dyDescent="0.25">
      <c r="J237" s="6"/>
      <c r="K237" s="6"/>
      <c r="L237" s="6"/>
      <c r="M237" s="6"/>
    </row>
    <row r="238" spans="10:13" x14ac:dyDescent="0.25">
      <c r="J238" s="6"/>
      <c r="K238" s="6"/>
      <c r="L238" s="6"/>
      <c r="M238" s="6"/>
    </row>
    <row r="239" spans="10:13" x14ac:dyDescent="0.25">
      <c r="J239" s="6"/>
      <c r="K239" s="6"/>
      <c r="L239" s="6"/>
      <c r="M239" s="6"/>
    </row>
    <row r="240" spans="10:13" x14ac:dyDescent="0.25">
      <c r="J240" s="6"/>
      <c r="K240" s="6"/>
      <c r="L240" s="6"/>
      <c r="M240" s="6"/>
    </row>
    <row r="241" spans="10:13" x14ac:dyDescent="0.25">
      <c r="J241" s="6"/>
      <c r="K241" s="6"/>
      <c r="L241" s="6"/>
      <c r="M241" s="6"/>
    </row>
    <row r="242" spans="10:13" x14ac:dyDescent="0.25">
      <c r="J242" s="6"/>
      <c r="K242" s="6"/>
      <c r="L242" s="6"/>
      <c r="M242" s="6"/>
    </row>
    <row r="243" spans="10:13" x14ac:dyDescent="0.25">
      <c r="J243" s="6"/>
      <c r="K243" s="6"/>
      <c r="L243" s="6"/>
      <c r="M243" s="6"/>
    </row>
    <row r="244" spans="10:13" x14ac:dyDescent="0.25">
      <c r="J244" s="6"/>
      <c r="K244" s="6"/>
      <c r="L244" s="6"/>
      <c r="M244" s="6"/>
    </row>
    <row r="245" spans="10:13" x14ac:dyDescent="0.25">
      <c r="J245" s="6"/>
      <c r="K245" s="6"/>
      <c r="L245" s="6"/>
      <c r="M245" s="6"/>
    </row>
    <row r="246" spans="10:13" x14ac:dyDescent="0.25">
      <c r="J246" s="6"/>
      <c r="K246" s="6"/>
      <c r="L246" s="6"/>
      <c r="M246" s="6"/>
    </row>
    <row r="247" spans="10:13" x14ac:dyDescent="0.25">
      <c r="J247" s="6"/>
      <c r="K247" s="6"/>
      <c r="L247" s="6"/>
      <c r="M247" s="6"/>
    </row>
    <row r="248" spans="10:13" x14ac:dyDescent="0.25">
      <c r="J248" s="6"/>
      <c r="K248" s="6"/>
      <c r="L248" s="6"/>
      <c r="M248" s="6"/>
    </row>
    <row r="249" spans="10:13" x14ac:dyDescent="0.25">
      <c r="J249" s="6"/>
      <c r="K249" s="6"/>
      <c r="L249" s="6"/>
      <c r="M249" s="6"/>
    </row>
    <row r="250" spans="10:13" x14ac:dyDescent="0.25">
      <c r="J250" s="6"/>
      <c r="K250" s="6"/>
      <c r="L250" s="6"/>
      <c r="M250" s="6"/>
    </row>
    <row r="251" spans="10:13" x14ac:dyDescent="0.25">
      <c r="J251" s="6"/>
      <c r="K251" s="6"/>
      <c r="L251" s="6"/>
      <c r="M251" s="6"/>
    </row>
    <row r="252" spans="10:13" x14ac:dyDescent="0.25">
      <c r="J252" s="6"/>
      <c r="K252" s="6"/>
      <c r="L252" s="6"/>
      <c r="M252" s="6"/>
    </row>
    <row r="253" spans="10:13" x14ac:dyDescent="0.25">
      <c r="J253" s="6"/>
      <c r="K253" s="6"/>
      <c r="L253" s="6"/>
      <c r="M253" s="6"/>
    </row>
    <row r="254" spans="10:13" x14ac:dyDescent="0.25">
      <c r="J254" s="6"/>
      <c r="K254" s="6"/>
      <c r="L254" s="6"/>
      <c r="M254" s="6"/>
    </row>
    <row r="255" spans="10:13" x14ac:dyDescent="0.25">
      <c r="J255" s="6"/>
      <c r="K255" s="6"/>
      <c r="L255" s="6"/>
      <c r="M255" s="6"/>
    </row>
    <row r="256" spans="10:13" x14ac:dyDescent="0.25">
      <c r="J256" s="6"/>
      <c r="K256" s="6"/>
      <c r="L256" s="6"/>
      <c r="M256" s="6"/>
    </row>
    <row r="257" spans="10:13" x14ac:dyDescent="0.25">
      <c r="J257" s="6"/>
      <c r="K257" s="6"/>
      <c r="L257" s="6"/>
      <c r="M257" s="6"/>
    </row>
    <row r="258" spans="10:13" x14ac:dyDescent="0.25">
      <c r="J258" s="6"/>
      <c r="K258" s="6"/>
      <c r="L258" s="6"/>
      <c r="M258" s="6"/>
    </row>
    <row r="259" spans="10:13" x14ac:dyDescent="0.25">
      <c r="J259" s="6"/>
      <c r="K259" s="6"/>
      <c r="L259" s="6"/>
      <c r="M259" s="6"/>
    </row>
    <row r="260" spans="10:13" x14ac:dyDescent="0.25">
      <c r="J260" s="6"/>
      <c r="K260" s="6"/>
      <c r="L260" s="6"/>
      <c r="M260" s="6"/>
    </row>
    <row r="261" spans="10:13" x14ac:dyDescent="0.25">
      <c r="J261" s="6"/>
      <c r="K261" s="6"/>
      <c r="L261" s="6"/>
      <c r="M261" s="6"/>
    </row>
    <row r="262" spans="10:13" x14ac:dyDescent="0.25">
      <c r="J262" s="6"/>
      <c r="K262" s="6"/>
      <c r="L262" s="6"/>
      <c r="M262" s="6"/>
    </row>
    <row r="263" spans="10:13" x14ac:dyDescent="0.25">
      <c r="J263" s="6"/>
      <c r="K263" s="6"/>
      <c r="L263" s="6"/>
      <c r="M263" s="6"/>
    </row>
    <row r="264" spans="10:13" x14ac:dyDescent="0.25">
      <c r="J264" s="6"/>
      <c r="K264" s="6"/>
      <c r="L264" s="6"/>
      <c r="M264" s="6"/>
    </row>
    <row r="265" spans="10:13" x14ac:dyDescent="0.25">
      <c r="J265" s="6"/>
      <c r="K265" s="6"/>
      <c r="L265" s="6"/>
      <c r="M265" s="6"/>
    </row>
    <row r="266" spans="10:13" x14ac:dyDescent="0.25">
      <c r="J266" s="6"/>
      <c r="K266" s="6"/>
      <c r="L266" s="6"/>
      <c r="M266" s="6"/>
    </row>
    <row r="267" spans="10:13" x14ac:dyDescent="0.25">
      <c r="J267" s="6"/>
      <c r="K267" s="6"/>
      <c r="L267" s="6"/>
      <c r="M267" s="6"/>
    </row>
    <row r="268" spans="10:13" x14ac:dyDescent="0.25">
      <c r="J268" s="6"/>
      <c r="K268" s="6"/>
      <c r="L268" s="6"/>
      <c r="M268" s="6"/>
    </row>
    <row r="269" spans="10:13" x14ac:dyDescent="0.25">
      <c r="J269" s="6"/>
      <c r="K269" s="6"/>
      <c r="L269" s="6"/>
      <c r="M269" s="6"/>
    </row>
    <row r="270" spans="10:13" x14ac:dyDescent="0.25">
      <c r="J270" s="6"/>
      <c r="K270" s="6"/>
      <c r="L270" s="6"/>
      <c r="M270" s="6"/>
    </row>
    <row r="271" spans="10:13" x14ac:dyDescent="0.25">
      <c r="J271" s="6"/>
      <c r="K271" s="6"/>
      <c r="L271" s="6"/>
      <c r="M271" s="6"/>
    </row>
    <row r="272" spans="10:13" x14ac:dyDescent="0.25">
      <c r="J272" s="6"/>
      <c r="K272" s="6"/>
      <c r="L272" s="6"/>
      <c r="M272" s="6"/>
    </row>
    <row r="273" spans="10:13" x14ac:dyDescent="0.25">
      <c r="J273" s="6"/>
      <c r="K273" s="6"/>
      <c r="L273" s="6"/>
      <c r="M273" s="6"/>
    </row>
    <row r="274" spans="10:13" x14ac:dyDescent="0.25">
      <c r="J274" s="6"/>
      <c r="K274" s="6"/>
      <c r="L274" s="6"/>
      <c r="M274" s="6"/>
    </row>
    <row r="275" spans="10:13" x14ac:dyDescent="0.25">
      <c r="J275" s="6"/>
      <c r="K275" s="6"/>
      <c r="L275" s="6"/>
      <c r="M275" s="6"/>
    </row>
    <row r="276" spans="10:13" x14ac:dyDescent="0.25">
      <c r="J276" s="6"/>
      <c r="K276" s="6"/>
      <c r="L276" s="6"/>
      <c r="M276" s="6"/>
    </row>
    <row r="277" spans="10:13" x14ac:dyDescent="0.25">
      <c r="J277" s="6"/>
      <c r="K277" s="6"/>
      <c r="L277" s="6"/>
      <c r="M277" s="6"/>
    </row>
    <row r="278" spans="10:13" x14ac:dyDescent="0.25">
      <c r="J278" s="6"/>
      <c r="K278" s="6"/>
      <c r="L278" s="6"/>
      <c r="M278" s="6"/>
    </row>
    <row r="279" spans="10:13" x14ac:dyDescent="0.25">
      <c r="J279" s="6"/>
      <c r="K279" s="6"/>
      <c r="L279" s="6"/>
      <c r="M279" s="6"/>
    </row>
    <row r="280" spans="10:13" x14ac:dyDescent="0.25">
      <c r="J280" s="6"/>
      <c r="K280" s="6"/>
      <c r="L280" s="6"/>
      <c r="M280" s="6"/>
    </row>
    <row r="281" spans="10:13" x14ac:dyDescent="0.25">
      <c r="J281" s="6"/>
      <c r="K281" s="6"/>
      <c r="L281" s="6"/>
      <c r="M281" s="6"/>
    </row>
    <row r="282" spans="10:13" x14ac:dyDescent="0.25">
      <c r="J282" s="6"/>
      <c r="K282" s="6"/>
      <c r="L282" s="6"/>
      <c r="M282" s="6"/>
    </row>
    <row r="283" spans="10:13" x14ac:dyDescent="0.25">
      <c r="J283" s="6"/>
      <c r="K283" s="6"/>
      <c r="L283" s="6"/>
      <c r="M283" s="6"/>
    </row>
    <row r="284" spans="10:13" x14ac:dyDescent="0.25">
      <c r="J284" s="6"/>
      <c r="K284" s="6"/>
      <c r="L284" s="6"/>
      <c r="M284" s="6"/>
    </row>
    <row r="285" spans="10:13" x14ac:dyDescent="0.25">
      <c r="J285" s="6"/>
      <c r="K285" s="6"/>
      <c r="L285" s="6"/>
      <c r="M285" s="6"/>
    </row>
    <row r="286" spans="10:13" x14ac:dyDescent="0.25">
      <c r="J286" s="6"/>
      <c r="K286" s="6"/>
      <c r="L286" s="6"/>
      <c r="M286" s="6"/>
    </row>
    <row r="287" spans="10:13" x14ac:dyDescent="0.25">
      <c r="J287" s="6"/>
      <c r="K287" s="6"/>
      <c r="L287" s="6"/>
      <c r="M287" s="6"/>
    </row>
    <row r="288" spans="10:13" x14ac:dyDescent="0.25">
      <c r="J288" s="6"/>
      <c r="K288" s="6"/>
      <c r="L288" s="6"/>
      <c r="M288" s="6"/>
    </row>
    <row r="289" spans="10:13" x14ac:dyDescent="0.25">
      <c r="J289" s="6"/>
      <c r="K289" s="6"/>
      <c r="L289" s="6"/>
      <c r="M289" s="6"/>
    </row>
    <row r="290" spans="10:13" x14ac:dyDescent="0.25">
      <c r="J290" s="6"/>
      <c r="K290" s="6"/>
      <c r="L290" s="6"/>
      <c r="M290" s="6"/>
    </row>
    <row r="291" spans="10:13" x14ac:dyDescent="0.25">
      <c r="J291" s="6"/>
      <c r="K291" s="6"/>
      <c r="L291" s="6"/>
      <c r="M291" s="6"/>
    </row>
    <row r="292" spans="10:13" x14ac:dyDescent="0.25">
      <c r="J292" s="6"/>
      <c r="K292" s="6"/>
      <c r="L292" s="6"/>
      <c r="M292" s="6"/>
    </row>
    <row r="293" spans="10:13" x14ac:dyDescent="0.25">
      <c r="J293" s="6"/>
      <c r="K293" s="6"/>
      <c r="L293" s="6"/>
      <c r="M293" s="6"/>
    </row>
    <row r="294" spans="10:13" x14ac:dyDescent="0.25">
      <c r="J294" s="6"/>
      <c r="K294" s="6"/>
      <c r="L294" s="6"/>
      <c r="M294" s="6"/>
    </row>
    <row r="295" spans="10:13" x14ac:dyDescent="0.25">
      <c r="J295" s="6"/>
      <c r="K295" s="6"/>
      <c r="L295" s="6"/>
      <c r="M295" s="6"/>
    </row>
    <row r="296" spans="10:13" x14ac:dyDescent="0.25">
      <c r="J296" s="6"/>
      <c r="K296" s="6"/>
      <c r="L296" s="6"/>
      <c r="M296" s="6"/>
    </row>
    <row r="297" spans="10:13" x14ac:dyDescent="0.25">
      <c r="J297" s="6"/>
      <c r="K297" s="6"/>
      <c r="L297" s="6"/>
      <c r="M297" s="6"/>
    </row>
    <row r="298" spans="10:13" x14ac:dyDescent="0.25">
      <c r="J298" s="6"/>
      <c r="K298" s="6"/>
      <c r="L298" s="6"/>
      <c r="M298" s="6"/>
    </row>
    <row r="299" spans="10:13" x14ac:dyDescent="0.25">
      <c r="J299" s="6"/>
      <c r="K299" s="6"/>
      <c r="L299" s="6"/>
      <c r="M299" s="6"/>
    </row>
    <row r="300" spans="10:13" x14ac:dyDescent="0.25">
      <c r="J300" s="6"/>
      <c r="K300" s="6"/>
      <c r="L300" s="6"/>
      <c r="M300" s="6"/>
    </row>
    <row r="301" spans="10:13" x14ac:dyDescent="0.25">
      <c r="J301" s="6"/>
      <c r="K301" s="6"/>
      <c r="L301" s="6"/>
      <c r="M301" s="6"/>
    </row>
    <row r="302" spans="10:13" x14ac:dyDescent="0.25">
      <c r="J302" s="6"/>
      <c r="K302" s="6"/>
      <c r="L302" s="6"/>
      <c r="M302" s="6"/>
    </row>
    <row r="303" spans="10:13" x14ac:dyDescent="0.25">
      <c r="J303" s="6"/>
      <c r="K303" s="6"/>
      <c r="L303" s="6"/>
      <c r="M303" s="6"/>
    </row>
    <row r="304" spans="10:13" x14ac:dyDescent="0.25">
      <c r="J304" s="6"/>
      <c r="K304" s="6"/>
      <c r="L304" s="6"/>
      <c r="M304" s="6"/>
    </row>
    <row r="305" spans="10:13" x14ac:dyDescent="0.25">
      <c r="J305" s="6"/>
      <c r="K305" s="6"/>
      <c r="L305" s="6"/>
      <c r="M305" s="6"/>
    </row>
    <row r="306" spans="10:13" x14ac:dyDescent="0.25">
      <c r="J306" s="6"/>
      <c r="K306" s="6"/>
      <c r="L306" s="6"/>
      <c r="M306" s="6"/>
    </row>
    <row r="307" spans="10:13" x14ac:dyDescent="0.25">
      <c r="J307" s="6"/>
      <c r="K307" s="6"/>
      <c r="L307" s="6"/>
      <c r="M307" s="6"/>
    </row>
    <row r="308" spans="10:13" x14ac:dyDescent="0.25">
      <c r="J308" s="6"/>
      <c r="K308" s="6"/>
      <c r="L308" s="6"/>
      <c r="M308" s="6"/>
    </row>
    <row r="309" spans="10:13" x14ac:dyDescent="0.25">
      <c r="J309" s="6"/>
      <c r="K309" s="6"/>
      <c r="L309" s="6"/>
      <c r="M309" s="6"/>
    </row>
    <row r="310" spans="10:13" x14ac:dyDescent="0.25">
      <c r="J310" s="6"/>
      <c r="K310" s="6"/>
      <c r="L310" s="6"/>
      <c r="M310" s="6"/>
    </row>
    <row r="311" spans="10:13" x14ac:dyDescent="0.25">
      <c r="J311" s="6"/>
      <c r="K311" s="6"/>
      <c r="L311" s="6"/>
      <c r="M311" s="6"/>
    </row>
    <row r="312" spans="10:13" x14ac:dyDescent="0.25">
      <c r="J312" s="6"/>
      <c r="K312" s="6"/>
      <c r="L312" s="6"/>
      <c r="M312" s="6"/>
    </row>
    <row r="313" spans="10:13" x14ac:dyDescent="0.25">
      <c r="J313" s="6"/>
      <c r="K313" s="6"/>
      <c r="L313" s="6"/>
      <c r="M313" s="6"/>
    </row>
    <row r="314" spans="10:13" x14ac:dyDescent="0.25">
      <c r="J314" s="6"/>
      <c r="K314" s="6"/>
      <c r="L314" s="6"/>
      <c r="M314" s="6"/>
    </row>
    <row r="315" spans="10:13" x14ac:dyDescent="0.25">
      <c r="J315" s="6"/>
      <c r="K315" s="6"/>
      <c r="L315" s="6"/>
      <c r="M315" s="6"/>
    </row>
    <row r="316" spans="10:13" x14ac:dyDescent="0.25">
      <c r="J316" s="6"/>
      <c r="K316" s="6"/>
      <c r="L316" s="6"/>
      <c r="M316" s="6"/>
    </row>
    <row r="317" spans="10:13" x14ac:dyDescent="0.25">
      <c r="J317" s="6"/>
      <c r="K317" s="6"/>
      <c r="L317" s="6"/>
      <c r="M317" s="6"/>
    </row>
    <row r="318" spans="10:13" x14ac:dyDescent="0.25">
      <c r="J318" s="6"/>
      <c r="K318" s="6"/>
      <c r="L318" s="6"/>
      <c r="M318" s="6"/>
    </row>
    <row r="319" spans="10:13" x14ac:dyDescent="0.25">
      <c r="J319" s="6"/>
      <c r="K319" s="6"/>
      <c r="L319" s="6"/>
      <c r="M319" s="6"/>
    </row>
    <row r="320" spans="10:13" x14ac:dyDescent="0.25">
      <c r="J320" s="6"/>
      <c r="K320" s="6"/>
      <c r="L320" s="6"/>
      <c r="M320" s="6"/>
    </row>
    <row r="321" spans="10:13" x14ac:dyDescent="0.25">
      <c r="J321" s="6"/>
      <c r="K321" s="6"/>
      <c r="L321" s="6"/>
      <c r="M321" s="6"/>
    </row>
    <row r="322" spans="10:13" x14ac:dyDescent="0.25">
      <c r="J322" s="6"/>
      <c r="K322" s="6"/>
      <c r="L322" s="6"/>
      <c r="M322" s="6"/>
    </row>
    <row r="323" spans="10:13" x14ac:dyDescent="0.25">
      <c r="J323" s="6"/>
      <c r="K323" s="6"/>
      <c r="L323" s="6"/>
      <c r="M323" s="6"/>
    </row>
    <row r="324" spans="10:13" x14ac:dyDescent="0.25">
      <c r="J324" s="6"/>
      <c r="K324" s="6"/>
      <c r="L324" s="6"/>
      <c r="M324" s="6"/>
    </row>
    <row r="325" spans="10:13" x14ac:dyDescent="0.25">
      <c r="J325" s="6"/>
      <c r="K325" s="6"/>
      <c r="L325" s="6"/>
      <c r="M325" s="6"/>
    </row>
    <row r="326" spans="10:13" x14ac:dyDescent="0.25">
      <c r="J326" s="6"/>
      <c r="K326" s="6"/>
      <c r="L326" s="6"/>
      <c r="M326" s="6"/>
    </row>
    <row r="327" spans="10:13" x14ac:dyDescent="0.25">
      <c r="J327" s="6"/>
      <c r="K327" s="6"/>
      <c r="L327" s="6"/>
      <c r="M327" s="6"/>
    </row>
    <row r="328" spans="10:13" x14ac:dyDescent="0.25">
      <c r="J328" s="6"/>
      <c r="K328" s="6"/>
      <c r="L328" s="6"/>
      <c r="M328" s="6"/>
    </row>
    <row r="329" spans="10:13" x14ac:dyDescent="0.25">
      <c r="J329" s="6"/>
      <c r="K329" s="6"/>
      <c r="L329" s="6"/>
      <c r="M329" s="6"/>
    </row>
    <row r="330" spans="10:13" x14ac:dyDescent="0.25">
      <c r="J330" s="6"/>
      <c r="K330" s="6"/>
      <c r="L330" s="6"/>
      <c r="M330" s="6"/>
    </row>
    <row r="331" spans="10:13" x14ac:dyDescent="0.25">
      <c r="J331" s="6"/>
      <c r="K331" s="6"/>
      <c r="L331" s="6"/>
      <c r="M331" s="6"/>
    </row>
    <row r="332" spans="10:13" x14ac:dyDescent="0.25">
      <c r="J332" s="6"/>
      <c r="K332" s="6"/>
      <c r="L332" s="6"/>
      <c r="M332" s="6"/>
    </row>
    <row r="333" spans="10:13" x14ac:dyDescent="0.25">
      <c r="J333" s="6"/>
      <c r="K333" s="6"/>
      <c r="L333" s="6"/>
      <c r="M333" s="6"/>
    </row>
    <row r="334" spans="10:13" x14ac:dyDescent="0.25">
      <c r="J334" s="6"/>
      <c r="K334" s="6"/>
      <c r="L334" s="6"/>
      <c r="M334" s="6"/>
    </row>
    <row r="335" spans="10:13" x14ac:dyDescent="0.25">
      <c r="J335" s="6"/>
      <c r="K335" s="6"/>
      <c r="L335" s="6"/>
      <c r="M335" s="6"/>
    </row>
    <row r="336" spans="10:13" x14ac:dyDescent="0.25">
      <c r="J336" s="6"/>
      <c r="K336" s="6"/>
      <c r="L336" s="6"/>
      <c r="M336" s="6"/>
    </row>
    <row r="337" spans="10:13" x14ac:dyDescent="0.25">
      <c r="J337" s="6"/>
      <c r="K337" s="6"/>
      <c r="L337" s="6"/>
      <c r="M337" s="6"/>
    </row>
    <row r="338" spans="10:13" x14ac:dyDescent="0.25">
      <c r="J338" s="6"/>
      <c r="K338" s="6"/>
      <c r="L338" s="6"/>
      <c r="M338" s="6"/>
    </row>
    <row r="339" spans="10:13" x14ac:dyDescent="0.25">
      <c r="J339" s="6"/>
      <c r="K339" s="6"/>
      <c r="L339" s="6"/>
      <c r="M339" s="6"/>
    </row>
    <row r="340" spans="10:13" x14ac:dyDescent="0.25">
      <c r="J340" s="6"/>
      <c r="K340" s="6"/>
      <c r="L340" s="6"/>
      <c r="M340" s="6"/>
    </row>
    <row r="341" spans="10:13" x14ac:dyDescent="0.25">
      <c r="J341" s="6"/>
      <c r="K341" s="6"/>
      <c r="L341" s="6"/>
      <c r="M341" s="6"/>
    </row>
    <row r="342" spans="10:13" x14ac:dyDescent="0.25">
      <c r="J342" s="6"/>
      <c r="K342" s="6"/>
      <c r="L342" s="6"/>
      <c r="M342" s="6"/>
    </row>
    <row r="343" spans="10:13" x14ac:dyDescent="0.25">
      <c r="J343" s="6"/>
      <c r="K343" s="6"/>
      <c r="L343" s="6"/>
      <c r="M343" s="6"/>
    </row>
    <row r="344" spans="10:13" x14ac:dyDescent="0.25">
      <c r="J344" s="6"/>
      <c r="K344" s="6"/>
      <c r="L344" s="6"/>
      <c r="M344" s="6"/>
    </row>
    <row r="345" spans="10:13" x14ac:dyDescent="0.25">
      <c r="J345" s="6"/>
      <c r="K345" s="6"/>
      <c r="L345" s="6"/>
      <c r="M345" s="6"/>
    </row>
    <row r="346" spans="10:13" x14ac:dyDescent="0.25">
      <c r="J346" s="6"/>
      <c r="K346" s="6"/>
      <c r="L346" s="6"/>
      <c r="M346" s="6"/>
    </row>
    <row r="347" spans="10:13" x14ac:dyDescent="0.25">
      <c r="J347" s="6"/>
      <c r="K347" s="6"/>
      <c r="L347" s="6"/>
      <c r="M347" s="6"/>
    </row>
    <row r="348" spans="10:13" x14ac:dyDescent="0.25">
      <c r="J348" s="6"/>
      <c r="K348" s="6"/>
      <c r="L348" s="6"/>
      <c r="M348" s="6"/>
    </row>
    <row r="349" spans="10:13" x14ac:dyDescent="0.25">
      <c r="J349" s="6"/>
      <c r="K349" s="6"/>
      <c r="L349" s="6"/>
      <c r="M349" s="6"/>
    </row>
    <row r="350" spans="10:13" x14ac:dyDescent="0.25">
      <c r="J350" s="6"/>
      <c r="K350" s="6"/>
      <c r="L350" s="6"/>
      <c r="M350" s="6"/>
    </row>
    <row r="351" spans="10:13" x14ac:dyDescent="0.25">
      <c r="J351" s="6"/>
      <c r="K351" s="6"/>
      <c r="L351" s="6"/>
      <c r="M351" s="6"/>
    </row>
    <row r="352" spans="10:13" x14ac:dyDescent="0.25">
      <c r="J352" s="6"/>
      <c r="K352" s="6"/>
      <c r="L352" s="6"/>
      <c r="M352" s="6"/>
    </row>
    <row r="353" spans="10:13" x14ac:dyDescent="0.25">
      <c r="J353" s="6"/>
      <c r="K353" s="6"/>
      <c r="L353" s="6"/>
      <c r="M353" s="6"/>
    </row>
    <row r="354" spans="10:13" x14ac:dyDescent="0.25">
      <c r="J354" s="6"/>
      <c r="K354" s="6"/>
      <c r="L354" s="6"/>
      <c r="M354" s="6"/>
    </row>
  </sheetData>
  <mergeCells count="656">
    <mergeCell ref="AG84:AG85"/>
    <mergeCell ref="AH84:AH85"/>
    <mergeCell ref="AI84:AI85"/>
    <mergeCell ref="AJ84:AJ85"/>
    <mergeCell ref="X84:X85"/>
    <mergeCell ref="Y84:Y85"/>
    <mergeCell ref="Z84:Z85"/>
    <mergeCell ref="AA84:AA85"/>
    <mergeCell ref="AB84:AB85"/>
    <mergeCell ref="AC84:AC85"/>
    <mergeCell ref="AD84:AD85"/>
    <mergeCell ref="AE84:AE85"/>
    <mergeCell ref="AF84:AF85"/>
    <mergeCell ref="O84:O85"/>
    <mergeCell ref="P84:P85"/>
    <mergeCell ref="Q84:Q85"/>
    <mergeCell ref="R84:R85"/>
    <mergeCell ref="S84:S85"/>
    <mergeCell ref="T84:T85"/>
    <mergeCell ref="U84:U85"/>
    <mergeCell ref="V84:V85"/>
    <mergeCell ref="W84:W85"/>
    <mergeCell ref="B84:B85"/>
    <mergeCell ref="C84:C85"/>
    <mergeCell ref="D84:D85"/>
    <mergeCell ref="E84:E85"/>
    <mergeCell ref="F84:F85"/>
    <mergeCell ref="G84:G85"/>
    <mergeCell ref="H84:H85"/>
    <mergeCell ref="I84:I85"/>
    <mergeCell ref="N84:N85"/>
    <mergeCell ref="AI19:AI20"/>
    <mergeCell ref="AI17:AI18"/>
    <mergeCell ref="AJ45:AJ47"/>
    <mergeCell ref="AJ29:AJ31"/>
    <mergeCell ref="AJ19:AJ20"/>
    <mergeCell ref="AF21:AF26"/>
    <mergeCell ref="AG21:AG26"/>
    <mergeCell ref="AH21:AH26"/>
    <mergeCell ref="AH19:AH20"/>
    <mergeCell ref="AG17:AG18"/>
    <mergeCell ref="AH17:AH18"/>
    <mergeCell ref="AG19:AG20"/>
    <mergeCell ref="AJ21:AJ26"/>
    <mergeCell ref="AJ27:AJ28"/>
    <mergeCell ref="AF27:AF28"/>
    <mergeCell ref="AG27:AG28"/>
    <mergeCell ref="AH27:AH28"/>
    <mergeCell ref="AI27:AI28"/>
    <mergeCell ref="AJ17:AJ18"/>
    <mergeCell ref="B48:B58"/>
    <mergeCell ref="C48:C58"/>
    <mergeCell ref="D48:D58"/>
    <mergeCell ref="E48:E58"/>
    <mergeCell ref="G48:G58"/>
    <mergeCell ref="H48:H58"/>
    <mergeCell ref="I48:I58"/>
    <mergeCell ref="N48:N58"/>
    <mergeCell ref="P48:P58"/>
    <mergeCell ref="F48:F58"/>
    <mergeCell ref="J48:J54"/>
    <mergeCell ref="S48:S58"/>
    <mergeCell ref="T48:T58"/>
    <mergeCell ref="AJ48:AJ58"/>
    <mergeCell ref="X45:X47"/>
    <mergeCell ref="Y45:Y47"/>
    <mergeCell ref="Z45:Z47"/>
    <mergeCell ref="AF48:AF58"/>
    <mergeCell ref="AG48:AG58"/>
    <mergeCell ref="AG45:AG47"/>
    <mergeCell ref="AH45:AH47"/>
    <mergeCell ref="AI45:AI47"/>
    <mergeCell ref="W48:W58"/>
    <mergeCell ref="X48:X58"/>
    <mergeCell ref="Y48:Y58"/>
    <mergeCell ref="AB48:AB58"/>
    <mergeCell ref="AC48:AC58"/>
    <mergeCell ref="AD48:AD58"/>
    <mergeCell ref="AE48:AE58"/>
    <mergeCell ref="AF45:AF47"/>
    <mergeCell ref="Z48:Z58"/>
    <mergeCell ref="AA48:AA58"/>
    <mergeCell ref="O45:O47"/>
    <mergeCell ref="P45:P47"/>
    <mergeCell ref="Q45:Q47"/>
    <mergeCell ref="R45:R47"/>
    <mergeCell ref="S45:S47"/>
    <mergeCell ref="T45:T47"/>
    <mergeCell ref="U45:U47"/>
    <mergeCell ref="V45:V47"/>
    <mergeCell ref="W45:W47"/>
    <mergeCell ref="B45:B47"/>
    <mergeCell ref="C45:C47"/>
    <mergeCell ref="D45:D47"/>
    <mergeCell ref="E45:E47"/>
    <mergeCell ref="F45:F47"/>
    <mergeCell ref="G45:G47"/>
    <mergeCell ref="H45:H47"/>
    <mergeCell ref="I45:I47"/>
    <mergeCell ref="N45:N47"/>
    <mergeCell ref="AJ32:AJ44"/>
    <mergeCell ref="AG29:AG31"/>
    <mergeCell ref="AG32:AG44"/>
    <mergeCell ref="AH32:AH44"/>
    <mergeCell ref="AI32:AI44"/>
    <mergeCell ref="AH29:AH31"/>
    <mergeCell ref="AI29:AI31"/>
    <mergeCell ref="B32:B44"/>
    <mergeCell ref="C32:C44"/>
    <mergeCell ref="D32:D44"/>
    <mergeCell ref="E32:E44"/>
    <mergeCell ref="G32:G44"/>
    <mergeCell ref="H32:H44"/>
    <mergeCell ref="I32:I44"/>
    <mergeCell ref="N32:N44"/>
    <mergeCell ref="P32:P44"/>
    <mergeCell ref="J32:J35"/>
    <mergeCell ref="K32:K35"/>
    <mergeCell ref="L32:L35"/>
    <mergeCell ref="M32:M35"/>
    <mergeCell ref="S29:S31"/>
    <mergeCell ref="T29:T31"/>
    <mergeCell ref="U29:U31"/>
    <mergeCell ref="V29:V31"/>
    <mergeCell ref="W29:W31"/>
    <mergeCell ref="Q32:Q44"/>
    <mergeCell ref="R32:R44"/>
    <mergeCell ref="S32:S44"/>
    <mergeCell ref="T32:T44"/>
    <mergeCell ref="B29:B31"/>
    <mergeCell ref="C29:C31"/>
    <mergeCell ref="D29:D31"/>
    <mergeCell ref="E29:E31"/>
    <mergeCell ref="F29:F31"/>
    <mergeCell ref="G29:G31"/>
    <mergeCell ref="H29:H31"/>
    <mergeCell ref="I29:I31"/>
    <mergeCell ref="N29:N31"/>
    <mergeCell ref="N27:N28"/>
    <mergeCell ref="O27:O28"/>
    <mergeCell ref="P27:P28"/>
    <mergeCell ref="Q27:Q28"/>
    <mergeCell ref="R27:R28"/>
    <mergeCell ref="S27:S28"/>
    <mergeCell ref="T27:T28"/>
    <mergeCell ref="U27:U28"/>
    <mergeCell ref="V27:V28"/>
    <mergeCell ref="B27:B28"/>
    <mergeCell ref="C27:C28"/>
    <mergeCell ref="D27:D28"/>
    <mergeCell ref="E27:E28"/>
    <mergeCell ref="F27:F28"/>
    <mergeCell ref="G27:G28"/>
    <mergeCell ref="H27:H28"/>
    <mergeCell ref="I27:I28"/>
    <mergeCell ref="F21:F26"/>
    <mergeCell ref="B21:B26"/>
    <mergeCell ref="C21:C26"/>
    <mergeCell ref="D21:D26"/>
    <mergeCell ref="E21:E26"/>
    <mergeCell ref="G21:G26"/>
    <mergeCell ref="H21:H26"/>
    <mergeCell ref="I21:I26"/>
    <mergeCell ref="N21:N26"/>
    <mergeCell ref="P21:P26"/>
    <mergeCell ref="O21:O26"/>
    <mergeCell ref="J22:J26"/>
    <mergeCell ref="K22:K26"/>
    <mergeCell ref="L22:L26"/>
    <mergeCell ref="M22:M26"/>
    <mergeCell ref="AF19:AF20"/>
    <mergeCell ref="Q21:Q26"/>
    <mergeCell ref="R21:R26"/>
    <mergeCell ref="S21:S26"/>
    <mergeCell ref="T21:T26"/>
    <mergeCell ref="Z19:Z20"/>
    <mergeCell ref="AB21:AB26"/>
    <mergeCell ref="AC21:AC26"/>
    <mergeCell ref="AD21:AD26"/>
    <mergeCell ref="AE21:AE26"/>
    <mergeCell ref="U21:U26"/>
    <mergeCell ref="V21:V26"/>
    <mergeCell ref="W21:W26"/>
    <mergeCell ref="X21:X26"/>
    <mergeCell ref="Y21:Y26"/>
    <mergeCell ref="Z21:Z26"/>
    <mergeCell ref="AA21:AA26"/>
    <mergeCell ref="B19:B20"/>
    <mergeCell ref="C19:C20"/>
    <mergeCell ref="D19:D20"/>
    <mergeCell ref="E19:E20"/>
    <mergeCell ref="F19:F20"/>
    <mergeCell ref="G19:G20"/>
    <mergeCell ref="H19:H20"/>
    <mergeCell ref="I19:I20"/>
    <mergeCell ref="N19:N20"/>
    <mergeCell ref="B17:B18"/>
    <mergeCell ref="C17:C18"/>
    <mergeCell ref="D17:D18"/>
    <mergeCell ref="E17:E18"/>
    <mergeCell ref="F17:F18"/>
    <mergeCell ref="G17:G18"/>
    <mergeCell ref="H17:H18"/>
    <mergeCell ref="I17:I18"/>
    <mergeCell ref="N17:N18"/>
    <mergeCell ref="B7:B12"/>
    <mergeCell ref="C7:C12"/>
    <mergeCell ref="D7:D12"/>
    <mergeCell ref="E7:E12"/>
    <mergeCell ref="G7:G12"/>
    <mergeCell ref="H7:H12"/>
    <mergeCell ref="I7:I12"/>
    <mergeCell ref="N7:N12"/>
    <mergeCell ref="P7:P12"/>
    <mergeCell ref="K9:K12"/>
    <mergeCell ref="L9:L12"/>
    <mergeCell ref="M9:M12"/>
    <mergeCell ref="O7:O12"/>
    <mergeCell ref="G13:G16"/>
    <mergeCell ref="H13:H16"/>
    <mergeCell ref="I13:I16"/>
    <mergeCell ref="N13:N16"/>
    <mergeCell ref="AC13:AC16"/>
    <mergeCell ref="P13:P16"/>
    <mergeCell ref="Q13:Q16"/>
    <mergeCell ref="R13:R16"/>
    <mergeCell ref="S13:S16"/>
    <mergeCell ref="Y13:Y16"/>
    <mergeCell ref="Z13:Z16"/>
    <mergeCell ref="AA13:AA16"/>
    <mergeCell ref="AB13:AB16"/>
    <mergeCell ref="J14:J16"/>
    <mergeCell ref="B1:AI1"/>
    <mergeCell ref="B3:B4"/>
    <mergeCell ref="C3:C4"/>
    <mergeCell ref="D3:D4"/>
    <mergeCell ref="E3:E4"/>
    <mergeCell ref="F3:F4"/>
    <mergeCell ref="G3:G4"/>
    <mergeCell ref="H3:H4"/>
    <mergeCell ref="I3:I4"/>
    <mergeCell ref="J3:M3"/>
    <mergeCell ref="AG3:AG4"/>
    <mergeCell ref="AH3:AH4"/>
    <mergeCell ref="AI3:AI4"/>
    <mergeCell ref="AJ3:AJ4"/>
    <mergeCell ref="T3:T4"/>
    <mergeCell ref="U3:U4"/>
    <mergeCell ref="V3:AA3"/>
    <mergeCell ref="AB3:AB4"/>
    <mergeCell ref="AC3:AC4"/>
    <mergeCell ref="AD3:AF3"/>
    <mergeCell ref="N3:N4"/>
    <mergeCell ref="O3:O4"/>
    <mergeCell ref="P3:P4"/>
    <mergeCell ref="Q3:Q4"/>
    <mergeCell ref="R3:R4"/>
    <mergeCell ref="S3:S4"/>
    <mergeCell ref="F13:F16"/>
    <mergeCell ref="AG59:AG60"/>
    <mergeCell ref="B59:B60"/>
    <mergeCell ref="C59:C60"/>
    <mergeCell ref="D59:D60"/>
    <mergeCell ref="E59:E60"/>
    <mergeCell ref="F59:F60"/>
    <mergeCell ref="G59:G60"/>
    <mergeCell ref="H59:H60"/>
    <mergeCell ref="I59:I60"/>
    <mergeCell ref="N59:N60"/>
    <mergeCell ref="AF59:AF60"/>
    <mergeCell ref="O59:O60"/>
    <mergeCell ref="P59:P60"/>
    <mergeCell ref="Q59:Q60"/>
    <mergeCell ref="R59:R60"/>
    <mergeCell ref="S59:S60"/>
    <mergeCell ref="T59:T60"/>
    <mergeCell ref="U59:U60"/>
    <mergeCell ref="V59:V60"/>
    <mergeCell ref="B13:B16"/>
    <mergeCell ref="C13:C16"/>
    <mergeCell ref="D13:D16"/>
    <mergeCell ref="E13:E16"/>
    <mergeCell ref="AJ61:AJ63"/>
    <mergeCell ref="F61:F63"/>
    <mergeCell ref="O61:O63"/>
    <mergeCell ref="U61:U63"/>
    <mergeCell ref="V61:V63"/>
    <mergeCell ref="W61:W63"/>
    <mergeCell ref="X61:X63"/>
    <mergeCell ref="Y61:Y63"/>
    <mergeCell ref="Z61:Z63"/>
    <mergeCell ref="AA61:AA63"/>
    <mergeCell ref="O17:O18"/>
    <mergeCell ref="AH59:AH60"/>
    <mergeCell ref="AI59:AI60"/>
    <mergeCell ref="AJ59:AJ60"/>
    <mergeCell ref="X59:X60"/>
    <mergeCell ref="Y59:Y60"/>
    <mergeCell ref="Z59:Z60"/>
    <mergeCell ref="AA59:AA60"/>
    <mergeCell ref="AB59:AB60"/>
    <mergeCell ref="AC59:AC60"/>
    <mergeCell ref="AD59:AD60"/>
    <mergeCell ref="W27:W28"/>
    <mergeCell ref="X27:X28"/>
    <mergeCell ref="Y27:Y28"/>
    <mergeCell ref="Z27:Z28"/>
    <mergeCell ref="AA27:AA28"/>
    <mergeCell ref="AB27:AB28"/>
    <mergeCell ref="AC27:AC28"/>
    <mergeCell ref="AD27:AD28"/>
    <mergeCell ref="AE27:AE28"/>
    <mergeCell ref="O29:O31"/>
    <mergeCell ref="P29:P31"/>
    <mergeCell ref="Q29:Q31"/>
    <mergeCell ref="R29:R31"/>
    <mergeCell ref="AG7:AG12"/>
    <mergeCell ref="AH7:AH12"/>
    <mergeCell ref="AI7:AI12"/>
    <mergeCell ref="F7:F12"/>
    <mergeCell ref="J9:J12"/>
    <mergeCell ref="U7:U12"/>
    <mergeCell ref="V7:V12"/>
    <mergeCell ref="W7:W12"/>
    <mergeCell ref="X7:X12"/>
    <mergeCell ref="Y7:Y12"/>
    <mergeCell ref="Q7:Q12"/>
    <mergeCell ref="R7:R12"/>
    <mergeCell ref="S7:S12"/>
    <mergeCell ref="T7:T12"/>
    <mergeCell ref="Z7:Z12"/>
    <mergeCell ref="AA7:AA12"/>
    <mergeCell ref="AB7:AB12"/>
    <mergeCell ref="AC7:AC12"/>
    <mergeCell ref="P17:P18"/>
    <mergeCell ref="Q17:Q18"/>
    <mergeCell ref="R17:R18"/>
    <mergeCell ref="S17:S18"/>
    <mergeCell ref="T17:T18"/>
    <mergeCell ref="U17:U18"/>
    <mergeCell ref="AA19:AA20"/>
    <mergeCell ref="AB19:AB20"/>
    <mergeCell ref="X19:X20"/>
    <mergeCell ref="Y19:Y20"/>
    <mergeCell ref="X17:X18"/>
    <mergeCell ref="AA17:AA18"/>
    <mergeCell ref="AB17:AB18"/>
    <mergeCell ref="O19:O20"/>
    <mergeCell ref="P19:P20"/>
    <mergeCell ref="Q19:Q20"/>
    <mergeCell ref="R19:R20"/>
    <mergeCell ref="S19:S20"/>
    <mergeCell ref="T19:T20"/>
    <mergeCell ref="U19:U20"/>
    <mergeCell ref="V19:V20"/>
    <mergeCell ref="W19:W20"/>
    <mergeCell ref="B61:B63"/>
    <mergeCell ref="C61:C63"/>
    <mergeCell ref="D61:D63"/>
    <mergeCell ref="E61:E63"/>
    <mergeCell ref="G61:G63"/>
    <mergeCell ref="H61:H63"/>
    <mergeCell ref="I61:I63"/>
    <mergeCell ref="N61:N63"/>
    <mergeCell ref="P61:P63"/>
    <mergeCell ref="AJ7:AJ12"/>
    <mergeCell ref="Q61:Q63"/>
    <mergeCell ref="R61:R63"/>
    <mergeCell ref="S61:S63"/>
    <mergeCell ref="T61:T63"/>
    <mergeCell ref="AB61:AB63"/>
    <mergeCell ref="AC61:AC63"/>
    <mergeCell ref="AD61:AD63"/>
    <mergeCell ref="AE61:AE63"/>
    <mergeCell ref="AF61:AF63"/>
    <mergeCell ref="AB29:AB31"/>
    <mergeCell ref="AC29:AC31"/>
    <mergeCell ref="AD29:AD31"/>
    <mergeCell ref="AE29:AE31"/>
    <mergeCell ref="AF29:AF31"/>
    <mergeCell ref="AA45:AA47"/>
    <mergeCell ref="AD13:AD16"/>
    <mergeCell ref="AC19:AC20"/>
    <mergeCell ref="AD19:AD20"/>
    <mergeCell ref="Q48:Q58"/>
    <mergeCell ref="R48:R58"/>
    <mergeCell ref="AD7:AD12"/>
    <mergeCell ref="AE7:AE12"/>
    <mergeCell ref="AF7:AF12"/>
    <mergeCell ref="AI13:AI16"/>
    <mergeCell ref="AJ13:AJ16"/>
    <mergeCell ref="B64:B65"/>
    <mergeCell ref="C64:C65"/>
    <mergeCell ref="D64:D65"/>
    <mergeCell ref="E64:E65"/>
    <mergeCell ref="G64:G65"/>
    <mergeCell ref="H64:H65"/>
    <mergeCell ref="I64:I65"/>
    <mergeCell ref="P64:P65"/>
    <mergeCell ref="Q64:Q65"/>
    <mergeCell ref="R64:R65"/>
    <mergeCell ref="S64:S65"/>
    <mergeCell ref="N64:N65"/>
    <mergeCell ref="AC64:AC65"/>
    <mergeCell ref="K14:K16"/>
    <mergeCell ref="L14:L16"/>
    <mergeCell ref="M14:M16"/>
    <mergeCell ref="O13:O16"/>
    <mergeCell ref="T13:T16"/>
    <mergeCell ref="U13:U16"/>
    <mergeCell ref="AI21:AI26"/>
    <mergeCell ref="AJ64:AJ65"/>
    <mergeCell ref="F64:F65"/>
    <mergeCell ref="T64:T65"/>
    <mergeCell ref="U64:U65"/>
    <mergeCell ref="AG13:AG16"/>
    <mergeCell ref="AH13:AH16"/>
    <mergeCell ref="V17:V18"/>
    <mergeCell ref="W17:W18"/>
    <mergeCell ref="AC17:AC18"/>
    <mergeCell ref="AD17:AD18"/>
    <mergeCell ref="AE17:AE18"/>
    <mergeCell ref="AF17:AF18"/>
    <mergeCell ref="Y17:Y18"/>
    <mergeCell ref="Z17:Z18"/>
    <mergeCell ref="AE13:AE16"/>
    <mergeCell ref="V13:V16"/>
    <mergeCell ref="W13:W16"/>
    <mergeCell ref="X13:X16"/>
    <mergeCell ref="AF13:AF16"/>
    <mergeCell ref="V64:V65"/>
    <mergeCell ref="W64:W65"/>
    <mergeCell ref="X64:X65"/>
    <mergeCell ref="Y64:Y65"/>
    <mergeCell ref="Z64:Z65"/>
    <mergeCell ref="X29:X31"/>
    <mergeCell ref="Y29:Y31"/>
    <mergeCell ref="AE19:AE20"/>
    <mergeCell ref="AA64:AA65"/>
    <mergeCell ref="AB64:AB65"/>
    <mergeCell ref="AD64:AD65"/>
    <mergeCell ref="AE64:AE65"/>
    <mergeCell ref="W59:W60"/>
    <mergeCell ref="AB45:AB47"/>
    <mergeCell ref="AC45:AC47"/>
    <mergeCell ref="AD45:AD47"/>
    <mergeCell ref="AE45:AE47"/>
    <mergeCell ref="AE59:AE60"/>
    <mergeCell ref="Z29:Z31"/>
    <mergeCell ref="AA29:AA31"/>
    <mergeCell ref="AJ66:AJ70"/>
    <mergeCell ref="B66:B70"/>
    <mergeCell ref="C66:C70"/>
    <mergeCell ref="D66:D70"/>
    <mergeCell ref="E66:E70"/>
    <mergeCell ref="G66:G70"/>
    <mergeCell ref="H66:H70"/>
    <mergeCell ref="I66:I70"/>
    <mergeCell ref="N66:N70"/>
    <mergeCell ref="P66:P70"/>
    <mergeCell ref="AB66:AB70"/>
    <mergeCell ref="AC66:AC70"/>
    <mergeCell ref="AD66:AD70"/>
    <mergeCell ref="AE66:AE70"/>
    <mergeCell ref="AF66:AF70"/>
    <mergeCell ref="AG66:AG70"/>
    <mergeCell ref="AH66:AH70"/>
    <mergeCell ref="AI66:AI70"/>
    <mergeCell ref="Q66:Q70"/>
    <mergeCell ref="R66:R70"/>
    <mergeCell ref="S66:S70"/>
    <mergeCell ref="T66:T70"/>
    <mergeCell ref="F66:F70"/>
    <mergeCell ref="O66:O70"/>
    <mergeCell ref="AI71:AI73"/>
    <mergeCell ref="K48:K54"/>
    <mergeCell ref="L48:L54"/>
    <mergeCell ref="M48:M54"/>
    <mergeCell ref="O48:O58"/>
    <mergeCell ref="U48:U58"/>
    <mergeCell ref="V48:V58"/>
    <mergeCell ref="AF64:AF65"/>
    <mergeCell ref="AG64:AG65"/>
    <mergeCell ref="AH64:AH65"/>
    <mergeCell ref="AI64:AI65"/>
    <mergeCell ref="AG61:AG63"/>
    <mergeCell ref="AH61:AH63"/>
    <mergeCell ref="AI61:AI63"/>
    <mergeCell ref="AH48:AH58"/>
    <mergeCell ref="AI48:AI58"/>
    <mergeCell ref="U66:U70"/>
    <mergeCell ref="V66:V70"/>
    <mergeCell ref="W66:W70"/>
    <mergeCell ref="X66:X70"/>
    <mergeCell ref="Y66:Y70"/>
    <mergeCell ref="Z66:Z70"/>
    <mergeCell ref="AA66:AA70"/>
    <mergeCell ref="O64:O65"/>
    <mergeCell ref="Z71:Z73"/>
    <mergeCell ref="AA71:AA73"/>
    <mergeCell ref="AB71:AB73"/>
    <mergeCell ref="AC71:AC73"/>
    <mergeCell ref="AD71:AD73"/>
    <mergeCell ref="AE71:AE73"/>
    <mergeCell ref="AF71:AF73"/>
    <mergeCell ref="AG71:AG73"/>
    <mergeCell ref="AH71:AH73"/>
    <mergeCell ref="B71:B77"/>
    <mergeCell ref="C71:C77"/>
    <mergeCell ref="D71:D77"/>
    <mergeCell ref="E71:E77"/>
    <mergeCell ref="G71:G77"/>
    <mergeCell ref="H71:H77"/>
    <mergeCell ref="I71:I77"/>
    <mergeCell ref="N71:N77"/>
    <mergeCell ref="P71:P77"/>
    <mergeCell ref="F74:F77"/>
    <mergeCell ref="O74:O77"/>
    <mergeCell ref="F71:F73"/>
    <mergeCell ref="O71:O73"/>
    <mergeCell ref="AB74:AB77"/>
    <mergeCell ref="AC74:AC77"/>
    <mergeCell ref="AD74:AD77"/>
    <mergeCell ref="AE74:AE77"/>
    <mergeCell ref="AF74:AF77"/>
    <mergeCell ref="AG74:AG77"/>
    <mergeCell ref="AH74:AH77"/>
    <mergeCell ref="AI74:AI77"/>
    <mergeCell ref="Q71:Q77"/>
    <mergeCell ref="R71:R77"/>
    <mergeCell ref="S71:S77"/>
    <mergeCell ref="T71:T77"/>
    <mergeCell ref="U74:U77"/>
    <mergeCell ref="V74:V77"/>
    <mergeCell ref="W74:W77"/>
    <mergeCell ref="X74:X77"/>
    <mergeCell ref="Y74:Y77"/>
    <mergeCell ref="Z74:Z77"/>
    <mergeCell ref="AA74:AA77"/>
    <mergeCell ref="U71:U73"/>
    <mergeCell ref="V71:V73"/>
    <mergeCell ref="W71:W73"/>
    <mergeCell ref="X71:X73"/>
    <mergeCell ref="Y71:Y73"/>
    <mergeCell ref="W78:W80"/>
    <mergeCell ref="X78:X80"/>
    <mergeCell ref="Y78:Y80"/>
    <mergeCell ref="Z78:Z80"/>
    <mergeCell ref="AA78:AA80"/>
    <mergeCell ref="AJ71:AJ77"/>
    <mergeCell ref="F32:F44"/>
    <mergeCell ref="J37:J44"/>
    <mergeCell ref="K37:K44"/>
    <mergeCell ref="L37:L44"/>
    <mergeCell ref="M37:M44"/>
    <mergeCell ref="O32:O44"/>
    <mergeCell ref="U32:U44"/>
    <mergeCell ref="V32:V44"/>
    <mergeCell ref="W32:W44"/>
    <mergeCell ref="X32:X44"/>
    <mergeCell ref="Y32:Y44"/>
    <mergeCell ref="Z32:Z44"/>
    <mergeCell ref="AA32:AA44"/>
    <mergeCell ref="AB32:AB44"/>
    <mergeCell ref="AC32:AC44"/>
    <mergeCell ref="AD32:AD44"/>
    <mergeCell ref="AE32:AE44"/>
    <mergeCell ref="AF32:AF44"/>
    <mergeCell ref="AC78:AC80"/>
    <mergeCell ref="AD78:AD80"/>
    <mergeCell ref="AE78:AE80"/>
    <mergeCell ref="AF78:AF80"/>
    <mergeCell ref="AG78:AG80"/>
    <mergeCell ref="AH78:AH80"/>
    <mergeCell ref="AI78:AI80"/>
    <mergeCell ref="B78:B80"/>
    <mergeCell ref="C78:C80"/>
    <mergeCell ref="D78:D80"/>
    <mergeCell ref="E78:E80"/>
    <mergeCell ref="G78:G80"/>
    <mergeCell ref="H78:H80"/>
    <mergeCell ref="I78:I80"/>
    <mergeCell ref="N78:N80"/>
    <mergeCell ref="P78:P80"/>
    <mergeCell ref="Q78:Q80"/>
    <mergeCell ref="R78:R80"/>
    <mergeCell ref="S78:S80"/>
    <mergeCell ref="T78:T80"/>
    <mergeCell ref="F78:F80"/>
    <mergeCell ref="O78:O80"/>
    <mergeCell ref="U78:U80"/>
    <mergeCell ref="V78:V80"/>
    <mergeCell ref="AJ78:AJ80"/>
    <mergeCell ref="F81:F83"/>
    <mergeCell ref="O81:O83"/>
    <mergeCell ref="U81:U83"/>
    <mergeCell ref="V81:V83"/>
    <mergeCell ref="W81:W83"/>
    <mergeCell ref="X81:X83"/>
    <mergeCell ref="Y81:Y83"/>
    <mergeCell ref="Z81:Z83"/>
    <mergeCell ref="AA81:AA83"/>
    <mergeCell ref="AB81:AB83"/>
    <mergeCell ref="AC81:AC83"/>
    <mergeCell ref="AD81:AD83"/>
    <mergeCell ref="AE81:AE83"/>
    <mergeCell ref="AF81:AF83"/>
    <mergeCell ref="AG81:AG83"/>
    <mergeCell ref="AH81:AH83"/>
    <mergeCell ref="AI81:AI83"/>
    <mergeCell ref="Q81:Q83"/>
    <mergeCell ref="R81:R83"/>
    <mergeCell ref="S81:S83"/>
    <mergeCell ref="T81:T83"/>
    <mergeCell ref="AJ81:AJ83"/>
    <mergeCell ref="AB78:AB80"/>
    <mergeCell ref="B81:B83"/>
    <mergeCell ref="C81:C83"/>
    <mergeCell ref="D81:D83"/>
    <mergeCell ref="E81:E83"/>
    <mergeCell ref="G81:G83"/>
    <mergeCell ref="H81:H83"/>
    <mergeCell ref="I81:I83"/>
    <mergeCell ref="N81:N83"/>
    <mergeCell ref="P81:P83"/>
    <mergeCell ref="B86:B87"/>
    <mergeCell ref="C86:C87"/>
    <mergeCell ref="D86:D87"/>
    <mergeCell ref="E86:E87"/>
    <mergeCell ref="F86:F87"/>
    <mergeCell ref="G86:G87"/>
    <mergeCell ref="H86:H87"/>
    <mergeCell ref="I86:I87"/>
    <mergeCell ref="N86:N87"/>
    <mergeCell ref="O86:O87"/>
    <mergeCell ref="P86:P87"/>
    <mergeCell ref="Q86:Q87"/>
    <mergeCell ref="R86:R87"/>
    <mergeCell ref="S86:S87"/>
    <mergeCell ref="T86:T87"/>
    <mergeCell ref="U86:U87"/>
    <mergeCell ref="V86:V87"/>
    <mergeCell ref="W86:W87"/>
    <mergeCell ref="AG86:AG87"/>
    <mergeCell ref="AH86:AH87"/>
    <mergeCell ref="AI86:AI87"/>
    <mergeCell ref="AJ86:AJ87"/>
    <mergeCell ref="X86:X87"/>
    <mergeCell ref="Y86:Y87"/>
    <mergeCell ref="Z86:Z87"/>
    <mergeCell ref="AA86:AA87"/>
    <mergeCell ref="AB86:AB87"/>
    <mergeCell ref="AC86:AC87"/>
    <mergeCell ref="AD86:AD87"/>
    <mergeCell ref="AE86:AE87"/>
    <mergeCell ref="AF86:AF87"/>
  </mergeCells>
  <phoneticPr fontId="21"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Jovita Michniovienė</cp:lastModifiedBy>
  <cp:lastPrinted>2022-12-22T14:53:05Z</cp:lastPrinted>
  <dcterms:created xsi:type="dcterms:W3CDTF">2022-12-16T11:51:22Z</dcterms:created>
  <dcterms:modified xsi:type="dcterms:W3CDTF">2026-05-08T08:04:13Z</dcterms:modified>
</cp:coreProperties>
</file>